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showInkAnnotation="0" autoCompressPictures="0"/>
  <xr:revisionPtr revIDLastSave="0" documentId="8_{CC66248B-00F3-2841-9ED8-962A8EE32BC1}" xr6:coauthVersionLast="36" xr6:coauthVersionMax="36" xr10:uidLastSave="{00000000-0000-0000-0000-000000000000}"/>
  <bookViews>
    <workbookView xWindow="56980" yWindow="4360" windowWidth="25680" windowHeight="18520" tabRatio="500" activeTab="10" xr2:uid="{00000000-000D-0000-FFFF-FFFF00000000}"/>
  </bookViews>
  <sheets>
    <sheet name="CCRS 2015" sheetId="4" r:id="rId1"/>
    <sheet name="prs 2015" sheetId="3" r:id="rId2"/>
    <sheet name="CCRS 2016" sheetId="2" r:id="rId3"/>
    <sheet name="PRS 2016" sheetId="1" r:id="rId4"/>
    <sheet name="ccrs 17" sheetId="5" r:id="rId5"/>
    <sheet name="ccrs 18" sheetId="7" r:id="rId6"/>
    <sheet name="prs 18" sheetId="8" r:id="rId7"/>
    <sheet name="ccrs 19" sheetId="9" r:id="rId8"/>
    <sheet name="prs 19" sheetId="10" r:id="rId9"/>
    <sheet name="PRS 2020" sheetId="13" r:id="rId10"/>
    <sheet name="CRS 2020" sheetId="11" r:id="rId11"/>
    <sheet name="Sheet7" sheetId="12" r:id="rId12"/>
  </sheets>
  <calcPr calcId="181029" iterate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" i="10" l="1"/>
  <c r="H14" i="10"/>
  <c r="B14" i="10"/>
  <c r="I13" i="10"/>
  <c r="H13" i="10"/>
  <c r="B13" i="10"/>
  <c r="I12" i="10"/>
  <c r="H12" i="10"/>
  <c r="B12" i="10"/>
  <c r="I11" i="10"/>
  <c r="H11" i="10"/>
  <c r="B11" i="10"/>
  <c r="I10" i="10"/>
  <c r="H10" i="10"/>
  <c r="B10" i="10"/>
  <c r="I9" i="10"/>
  <c r="H9" i="10"/>
  <c r="B9" i="10"/>
  <c r="I8" i="10"/>
  <c r="H8" i="10"/>
  <c r="B8" i="10"/>
  <c r="I7" i="10"/>
  <c r="H7" i="10"/>
  <c r="B7" i="10"/>
  <c r="I6" i="10"/>
  <c r="H6" i="10"/>
  <c r="B6" i="10"/>
  <c r="I5" i="10"/>
  <c r="H5" i="10"/>
  <c r="B5" i="10"/>
  <c r="I4" i="10"/>
  <c r="H4" i="10"/>
  <c r="B4" i="10"/>
  <c r="I3" i="10"/>
  <c r="H3" i="10"/>
  <c r="E3" i="10"/>
  <c r="B3" i="10"/>
  <c r="H14" i="9"/>
  <c r="E14" i="9"/>
  <c r="B14" i="9"/>
  <c r="H13" i="9"/>
  <c r="E13" i="9"/>
  <c r="H12" i="9"/>
  <c r="E12" i="9"/>
  <c r="H11" i="9"/>
  <c r="E11" i="9"/>
  <c r="H10" i="9"/>
  <c r="E10" i="9"/>
  <c r="H9" i="9"/>
  <c r="E9" i="9"/>
  <c r="H8" i="9"/>
  <c r="E8" i="9"/>
  <c r="H7" i="9"/>
  <c r="E7" i="9"/>
  <c r="H6" i="9"/>
  <c r="E6" i="9"/>
  <c r="H5" i="9"/>
  <c r="E5" i="9"/>
  <c r="H4" i="9"/>
  <c r="E4" i="9"/>
  <c r="H3" i="9"/>
  <c r="E3" i="9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I17" i="4"/>
  <c r="E17" i="4"/>
  <c r="B17" i="4"/>
  <c r="I16" i="4"/>
  <c r="E16" i="4"/>
  <c r="B16" i="4"/>
  <c r="I15" i="4"/>
  <c r="E15" i="4"/>
  <c r="B15" i="4"/>
  <c r="I14" i="4"/>
  <c r="E14" i="4"/>
  <c r="B14" i="4"/>
  <c r="I13" i="4"/>
  <c r="E13" i="4"/>
  <c r="B13" i="4"/>
  <c r="I12" i="4"/>
  <c r="E12" i="4"/>
  <c r="B12" i="4"/>
  <c r="I11" i="4"/>
  <c r="E11" i="4"/>
  <c r="B11" i="4"/>
  <c r="I10" i="4"/>
  <c r="E10" i="4"/>
  <c r="B10" i="4"/>
  <c r="I9" i="4"/>
  <c r="E9" i="4"/>
  <c r="B9" i="4"/>
  <c r="I8" i="4"/>
  <c r="E8" i="4"/>
  <c r="B8" i="4"/>
  <c r="I7" i="4"/>
  <c r="E7" i="4"/>
  <c r="B7" i="4"/>
  <c r="I6" i="4"/>
  <c r="E6" i="4"/>
  <c r="B6" i="4"/>
  <c r="I5" i="4"/>
  <c r="E5" i="4"/>
  <c r="B5" i="4"/>
  <c r="I4" i="4"/>
  <c r="E4" i="4"/>
  <c r="B4" i="4"/>
  <c r="I3" i="4"/>
  <c r="E3" i="4"/>
  <c r="B3" i="4"/>
</calcChain>
</file>

<file path=xl/sharedStrings.xml><?xml version="1.0" encoding="utf-8"?>
<sst xmlns="http://schemas.openxmlformats.org/spreadsheetml/2006/main" count="518" uniqueCount="153">
  <si>
    <t>Total Yield (g/plant)</t>
  </si>
  <si>
    <t>Marketable Yield (g/plant)</t>
  </si>
  <si>
    <t>Average berry weight (g)</t>
  </si>
  <si>
    <t>Genotype</t>
  </si>
  <si>
    <t>Camarosa</t>
  </si>
  <si>
    <t>Chandler</t>
  </si>
  <si>
    <t>Radiance</t>
  </si>
  <si>
    <t>Sweet Charlie</t>
  </si>
  <si>
    <t>Sweet Ann</t>
  </si>
  <si>
    <t>Camino Real</t>
  </si>
  <si>
    <t>Merced</t>
  </si>
  <si>
    <t>Lucia</t>
  </si>
  <si>
    <t>Ruby June</t>
  </si>
  <si>
    <t>Scarlet</t>
  </si>
  <si>
    <t>Sensation</t>
  </si>
  <si>
    <t>Winter Dawn</t>
  </si>
  <si>
    <t>Winter Star</t>
  </si>
  <si>
    <t>Portola</t>
  </si>
  <si>
    <t>Monteray</t>
  </si>
  <si>
    <t>Albion</t>
  </si>
  <si>
    <t>San Andreas</t>
  </si>
  <si>
    <t>NC10-156</t>
  </si>
  <si>
    <t>NC10-038</t>
  </si>
  <si>
    <t>NCL04-17</t>
  </si>
  <si>
    <t>Marketable Yield   (lbs/A)</t>
  </si>
  <si>
    <t>Total Yield   (lbs/A)</t>
  </si>
  <si>
    <t xml:space="preserve">tukey msd 3.85 </t>
  </si>
  <si>
    <t>Marketable Percent of Chandler</t>
  </si>
  <si>
    <t>Total Yield (lbs/A)</t>
  </si>
  <si>
    <t xml:space="preserve">tukey msd 5.64  </t>
  </si>
  <si>
    <t>tukey msd 10046</t>
  </si>
  <si>
    <t>tukey msd 9752</t>
  </si>
  <si>
    <t>tukey msd 9147</t>
  </si>
  <si>
    <t>tukey msd 7712</t>
  </si>
  <si>
    <t>RubyJune</t>
  </si>
  <si>
    <t>Festival</t>
  </si>
  <si>
    <t>Fronteras</t>
  </si>
  <si>
    <t xml:space="preserve">Winter Dawn </t>
  </si>
  <si>
    <t>Rocco</t>
  </si>
  <si>
    <t>Liz</t>
  </si>
  <si>
    <t xml:space="preserve">San Andreas </t>
  </si>
  <si>
    <t>Pentaluma</t>
  </si>
  <si>
    <t>NCK12-184</t>
  </si>
  <si>
    <t>a</t>
  </si>
  <si>
    <t>ab</t>
  </si>
  <si>
    <t>abc</t>
  </si>
  <si>
    <t>abcd</t>
  </si>
  <si>
    <t>abcde</t>
  </si>
  <si>
    <t>bcde</t>
  </si>
  <si>
    <t>cde</t>
  </si>
  <si>
    <t>de</t>
  </si>
  <si>
    <t>e</t>
  </si>
  <si>
    <t>abcdef</t>
  </si>
  <si>
    <t>Tukey grouping</t>
  </si>
  <si>
    <t>NC17-003</t>
  </si>
  <si>
    <t>Florida Beauty</t>
  </si>
  <si>
    <t>NC17-005</t>
  </si>
  <si>
    <t>NC17-006</t>
  </si>
  <si>
    <t>Non replicated selections</t>
  </si>
  <si>
    <t>NC17-001</t>
  </si>
  <si>
    <t>NC17-002</t>
  </si>
  <si>
    <t>bcdef</t>
  </si>
  <si>
    <t>def</t>
  </si>
  <si>
    <t>cdef</t>
  </si>
  <si>
    <t>ef</t>
  </si>
  <si>
    <t>f</t>
  </si>
  <si>
    <t>g</t>
  </si>
  <si>
    <t>Florida beauty</t>
  </si>
  <si>
    <t>NC17-007</t>
  </si>
  <si>
    <t>NC17-004</t>
  </si>
  <si>
    <t>Monterrey</t>
  </si>
  <si>
    <t>Flavorfest</t>
  </si>
  <si>
    <t>bcd</t>
  </si>
  <si>
    <t>dc</t>
  </si>
  <si>
    <t>b</t>
  </si>
  <si>
    <t>bc</t>
  </si>
  <si>
    <t>c</t>
  </si>
  <si>
    <t>cd</t>
  </si>
  <si>
    <t>d</t>
  </si>
  <si>
    <t>efg</t>
  </si>
  <si>
    <t>fg</t>
  </si>
  <si>
    <t xml:space="preserve">    cdefg</t>
  </si>
  <si>
    <t xml:space="preserve">        efgh</t>
  </si>
  <si>
    <t xml:space="preserve">  bc</t>
  </si>
  <si>
    <t xml:space="preserve">  bcdef</t>
  </si>
  <si>
    <t xml:space="preserve">  bcde</t>
  </si>
  <si>
    <t xml:space="preserve">  bcd</t>
  </si>
  <si>
    <t xml:space="preserve">  b</t>
  </si>
  <si>
    <t>Benecia</t>
  </si>
  <si>
    <t xml:space="preserve"> cdefg</t>
  </si>
  <si>
    <t>efgh</t>
  </si>
  <si>
    <t>gh</t>
  </si>
  <si>
    <t>defgh</t>
  </si>
  <si>
    <t>h</t>
  </si>
  <si>
    <t>fgh</t>
  </si>
  <si>
    <t xml:space="preserve">            ghf</t>
  </si>
  <si>
    <t>NC10-032</t>
  </si>
  <si>
    <t>SanAndre</t>
  </si>
  <si>
    <t xml:space="preserve">   bc</t>
  </si>
  <si>
    <t>CaminoRe</t>
  </si>
  <si>
    <t xml:space="preserve">   bcd</t>
  </si>
  <si>
    <t xml:space="preserve"> Merced</t>
  </si>
  <si>
    <t xml:space="preserve">     cde</t>
  </si>
  <si>
    <t xml:space="preserve">       def</t>
  </si>
  <si>
    <t>SweetAnn</t>
  </si>
  <si>
    <t xml:space="preserve">          efg</t>
  </si>
  <si>
    <t xml:space="preserve"> Albion</t>
  </si>
  <si>
    <t xml:space="preserve">             fgh</t>
  </si>
  <si>
    <t xml:space="preserve">      defg</t>
  </si>
  <si>
    <t xml:space="preserve">           fgh</t>
  </si>
  <si>
    <t xml:space="preserve">               h</t>
  </si>
  <si>
    <t>NC09-011</t>
  </si>
  <si>
    <t xml:space="preserve"> Camarosa</t>
  </si>
  <si>
    <t xml:space="preserve">        efg</t>
  </si>
  <si>
    <t xml:space="preserve">               gh</t>
  </si>
  <si>
    <t>NC10-777</t>
  </si>
  <si>
    <t xml:space="preserve">          fg</t>
  </si>
  <si>
    <t xml:space="preserve">                 h</t>
  </si>
  <si>
    <r>
      <rPr>
        <b/>
        <sz val="11"/>
        <color theme="1"/>
        <rFont val="Arial"/>
        <family val="2"/>
      </rPr>
      <t>Piedmont Research Station (PRS), Salisbury, NC 2018-19</t>
    </r>
    <r>
      <rPr>
        <sz val="11"/>
        <color theme="1"/>
        <rFont val="Arial"/>
        <family val="2"/>
      </rPr>
      <t xml:space="preserve"> Total yield, marketable yield , percent marketable yield , marketable percent of Chandle and average berry weight.</t>
    </r>
  </si>
  <si>
    <t>Marketable % of Chandler</t>
  </si>
  <si>
    <t>NCH10-041</t>
  </si>
  <si>
    <t>SweetCharlie</t>
  </si>
  <si>
    <t>Percent Marketable Yield (% of total)</t>
  </si>
  <si>
    <r>
      <rPr>
        <b/>
        <sz val="9"/>
        <color theme="1"/>
        <rFont val="Arial"/>
        <family val="2"/>
      </rPr>
      <t>Central Crop Research Station (CCRS) Clayton, NC.</t>
    </r>
    <r>
      <rPr>
        <sz val="9"/>
        <color theme="1"/>
        <rFont val="Arial"/>
        <family val="2"/>
      </rPr>
      <t xml:space="preserve"> Total yield, marketable yield, percent marketable yield, marketable percent of Chandler and average berry weight. 2014-15.</t>
    </r>
  </si>
  <si>
    <r>
      <rPr>
        <b/>
        <sz val="9"/>
        <color theme="1"/>
        <rFont val="Calibri"/>
        <family val="2"/>
        <scheme val="minor"/>
      </rPr>
      <t xml:space="preserve">Piedmont Research Station (PRS), Salisbury, NC. </t>
    </r>
    <r>
      <rPr>
        <sz val="9"/>
        <color theme="1"/>
        <rFont val="Calibri"/>
        <family val="2"/>
        <scheme val="minor"/>
      </rPr>
      <t>Total yield, marketable yield, percent marketable yield, marketable percent of Chandler and average berry weight. 2014-15.</t>
    </r>
  </si>
  <si>
    <r>
      <rPr>
        <b/>
        <sz val="11"/>
        <color theme="1"/>
        <rFont val="Arial"/>
        <family val="2"/>
      </rPr>
      <t xml:space="preserve">Central Crop Research Station (CCRS) Clayton, NC.  </t>
    </r>
    <r>
      <rPr>
        <sz val="11"/>
        <color theme="1"/>
        <rFont val="Arial"/>
        <family val="2"/>
      </rPr>
      <t>Total yield, marketable yield, percent marketable yield, marketable percent of Chandler and average berry weight.2015-16.</t>
    </r>
  </si>
  <si>
    <r>
      <rPr>
        <b/>
        <sz val="11"/>
        <color theme="1"/>
        <rFont val="Arial"/>
        <family val="2"/>
      </rPr>
      <t xml:space="preserve">Piedmont Research Station (PRS) Salisbury, NC. </t>
    </r>
    <r>
      <rPr>
        <sz val="11"/>
        <color theme="1"/>
        <rFont val="Arial"/>
        <family val="2"/>
      </rPr>
      <t xml:space="preserve"> Total yield, marketable yield, percent marketable yield, marketable percent of Chandler and average berry weight. 2015-16.</t>
    </r>
  </si>
  <si>
    <r>
      <rPr>
        <b/>
        <sz val="8"/>
        <color theme="1"/>
        <rFont val="Arial"/>
        <family val="2"/>
      </rPr>
      <t xml:space="preserve">Central Crop Research Station (CCRS) Clayton, NC.  </t>
    </r>
    <r>
      <rPr>
        <sz val="8"/>
        <color theme="1"/>
        <rFont val="Arial"/>
        <family val="2"/>
      </rPr>
      <t>Total yield, marketable yield, percent marketable yield, marketable percent of Chandler and average berry weight. 2016-17.</t>
    </r>
  </si>
  <si>
    <r>
      <rPr>
        <b/>
        <sz val="11"/>
        <color theme="1"/>
        <rFont val="Arial"/>
        <family val="2"/>
      </rPr>
      <t xml:space="preserve">Central Crop Research Station (CCRS) Clayton, NC.  </t>
    </r>
    <r>
      <rPr>
        <sz val="11"/>
        <color theme="1"/>
        <rFont val="Arial"/>
        <family val="2"/>
      </rPr>
      <t xml:space="preserve">Total yield, marketable yield, percent marketable yield, marketable percent of Chandler and average berry weight.2017-18 </t>
    </r>
  </si>
  <si>
    <r>
      <rPr>
        <b/>
        <sz val="11"/>
        <color theme="1"/>
        <rFont val="Arial"/>
        <family val="2"/>
      </rPr>
      <t>Piedmont Research Station (PRS), Salisbury, NC  2017-18</t>
    </r>
    <r>
      <rPr>
        <sz val="11"/>
        <color theme="1"/>
        <rFont val="Arial"/>
        <family val="2"/>
      </rPr>
      <t xml:space="preserve"> Total yield, marketable yield,  percent marketable yield, marketable percent of Chandler and average berry weight.</t>
    </r>
  </si>
  <si>
    <r>
      <rPr>
        <b/>
        <sz val="11"/>
        <color theme="1"/>
        <rFont val="Arial"/>
        <family val="2"/>
      </rPr>
      <t xml:space="preserve">Central Crop Research station (CCRS) Clayton, NC. </t>
    </r>
    <r>
      <rPr>
        <sz val="11"/>
        <color theme="1"/>
        <rFont val="Arial"/>
        <family val="2"/>
      </rPr>
      <t xml:space="preserve"> Total yield, marketable yield, percent marketable yield, marketable percent of Chandler and average berry weight.  2018-19.</t>
    </r>
  </si>
  <si>
    <t>Percentage Marketable Yield (% of total)</t>
  </si>
  <si>
    <t>CaminoReal</t>
  </si>
  <si>
    <t>Brilliance</t>
  </si>
  <si>
    <t>Calinda</t>
  </si>
  <si>
    <t>Rocco late</t>
  </si>
  <si>
    <t>NJ15-1-2</t>
  </si>
  <si>
    <t>NJ9-2-1</t>
  </si>
  <si>
    <t>Liz late</t>
  </si>
  <si>
    <r>
      <rPr>
        <b/>
        <sz val="14"/>
        <color theme="1"/>
        <rFont val="Arial"/>
        <family val="2"/>
      </rPr>
      <t>Piedmont Research Station (PRS), Salisbury, NC 2019-20</t>
    </r>
    <r>
      <rPr>
        <sz val="14"/>
        <color theme="1"/>
        <rFont val="Arial"/>
        <family val="2"/>
      </rPr>
      <t xml:space="preserve"> Total yield, marketable yield , percent marketable yield , marketable percent of Chandle and average berry weight.</t>
    </r>
  </si>
  <si>
    <t>Central Crop Research Station (CCRS) Clayton, NC  2019-2020. Fruit size. Non replicated selections.</t>
  </si>
  <si>
    <t>NJ15-1-24</t>
  </si>
  <si>
    <t>NJ 9-2-1</t>
  </si>
  <si>
    <t>NC 19-023</t>
  </si>
  <si>
    <t>NC 19-022</t>
  </si>
  <si>
    <t>NC 19-021</t>
  </si>
  <si>
    <t>NC 19-020</t>
  </si>
  <si>
    <t>NC 19-019</t>
  </si>
  <si>
    <t>NC 19-018</t>
  </si>
  <si>
    <t>NC 19-017</t>
  </si>
  <si>
    <t>NC 19-016</t>
  </si>
  <si>
    <t>NC 19-015</t>
  </si>
  <si>
    <t>Average berry wt (3-4 harvests) (grams) 1 gram=0.035 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</si>
</sst>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3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rgb="FF000000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C1C1C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8" fillId="0" borderId="0" xfId="0" applyFont="1"/>
    <xf numFmtId="9" fontId="1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 readingOrder="1"/>
    </xf>
    <xf numFmtId="0" fontId="8" fillId="0" borderId="1" xfId="0" applyFont="1" applyBorder="1"/>
    <xf numFmtId="9" fontId="5" fillId="0" borderId="1" xfId="0" applyNumberFormat="1" applyFont="1" applyBorder="1" applyAlignment="1">
      <alignment horizontal="center" wrapText="1" readingOrder="1"/>
    </xf>
    <xf numFmtId="0" fontId="5" fillId="2" borderId="1" xfId="0" applyFont="1" applyFill="1" applyBorder="1" applyAlignment="1">
      <alignment horizontal="center" wrapText="1" readingOrder="1"/>
    </xf>
    <xf numFmtId="9" fontId="5" fillId="2" borderId="1" xfId="0" applyNumberFormat="1" applyFont="1" applyFill="1" applyBorder="1" applyAlignment="1">
      <alignment horizont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wrapText="1"/>
    </xf>
    <xf numFmtId="0" fontId="11" fillId="0" borderId="1" xfId="0" applyFont="1" applyBorder="1"/>
    <xf numFmtId="0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wrapText="1" readingOrder="1"/>
    </xf>
    <xf numFmtId="1" fontId="5" fillId="0" borderId="1" xfId="0" applyNumberFormat="1" applyFont="1" applyBorder="1" applyAlignment="1">
      <alignment horizontal="center" wrapText="1" readingOrder="1"/>
    </xf>
    <xf numFmtId="1" fontId="5" fillId="0" borderId="1" xfId="0" applyNumberFormat="1" applyFont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 readingOrder="1"/>
    </xf>
    <xf numFmtId="9" fontId="7" fillId="0" borderId="1" xfId="3" applyFont="1" applyBorder="1" applyAlignment="1">
      <alignment horizontal="center" vertical="center"/>
    </xf>
    <xf numFmtId="0" fontId="1" fillId="0" borderId="0" xfId="0" applyFont="1"/>
    <xf numFmtId="0" fontId="12" fillId="0" borderId="1" xfId="0" applyNumberFormat="1" applyFont="1" applyBorder="1" applyAlignment="1">
      <alignment vertical="center" wrapText="1"/>
    </xf>
    <xf numFmtId="0" fontId="11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9" fontId="5" fillId="0" borderId="1" xfId="0" applyNumberFormat="1" applyFont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9" fontId="5" fillId="2" borderId="1" xfId="0" applyNumberFormat="1" applyFont="1" applyFill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/>
    </xf>
    <xf numFmtId="9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9" fontId="8" fillId="0" borderId="1" xfId="3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9" fontId="8" fillId="0" borderId="1" xfId="3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9" fontId="9" fillId="0" borderId="1" xfId="3" applyFont="1" applyBorder="1" applyAlignment="1">
      <alignment horizontal="center"/>
    </xf>
    <xf numFmtId="0" fontId="12" fillId="0" borderId="7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8" fillId="0" borderId="7" xfId="0" applyNumberFormat="1" applyFont="1" applyFill="1" applyBorder="1" applyAlignment="1">
      <alignment horizontal="center"/>
    </xf>
    <xf numFmtId="0" fontId="8" fillId="0" borderId="6" xfId="0" applyFont="1" applyBorder="1"/>
    <xf numFmtId="0" fontId="0" fillId="0" borderId="0" xfId="0" applyBorder="1"/>
    <xf numFmtId="0" fontId="8" fillId="0" borderId="0" xfId="0" applyFont="1" applyBorder="1"/>
    <xf numFmtId="1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9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37" fontId="6" fillId="0" borderId="1" xfId="4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 readingOrder="1"/>
    </xf>
    <xf numFmtId="3" fontId="5" fillId="2" borderId="1" xfId="0" applyNumberFormat="1" applyFont="1" applyFill="1" applyBorder="1" applyAlignment="1">
      <alignment horizontal="center" vertical="center" wrapText="1" readingOrder="1"/>
    </xf>
    <xf numFmtId="3" fontId="9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 readingOrder="1"/>
    </xf>
    <xf numFmtId="3" fontId="5" fillId="2" borderId="1" xfId="0" applyNumberFormat="1" applyFont="1" applyFill="1" applyBorder="1" applyAlignment="1">
      <alignment horizontal="center" wrapText="1" readingOrder="1"/>
    </xf>
    <xf numFmtId="3" fontId="9" fillId="0" borderId="1" xfId="0" applyNumberFormat="1" applyFont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 readingOrder="1"/>
    </xf>
    <xf numFmtId="3" fontId="9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9" fontId="9" fillId="0" borderId="1" xfId="3" applyNumberFormat="1" applyFont="1" applyBorder="1" applyAlignment="1">
      <alignment horizontal="center"/>
    </xf>
    <xf numFmtId="9" fontId="8" fillId="0" borderId="1" xfId="3" applyNumberFormat="1" applyFont="1" applyBorder="1" applyAlignment="1">
      <alignment horizontal="center"/>
    </xf>
    <xf numFmtId="9" fontId="8" fillId="0" borderId="1" xfId="3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0" fontId="12" fillId="0" borderId="6" xfId="0" applyFont="1" applyBorder="1"/>
    <xf numFmtId="0" fontId="12" fillId="0" borderId="6" xfId="0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9" fontId="8" fillId="0" borderId="1" xfId="3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/>
    <xf numFmtId="0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18" fillId="0" borderId="1" xfId="0" applyFont="1" applyBorder="1"/>
    <xf numFmtId="0" fontId="18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/>
    <xf numFmtId="1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9" fontId="17" fillId="0" borderId="1" xfId="3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19" fillId="0" borderId="1" xfId="0" applyFont="1" applyBorder="1"/>
    <xf numFmtId="1" fontId="19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9" fontId="19" fillId="0" borderId="1" xfId="3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/>
    <xf numFmtId="0" fontId="19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0" fillId="0" borderId="0" xfId="0" applyFont="1"/>
    <xf numFmtId="0" fontId="13" fillId="0" borderId="1" xfId="0" applyNumberFormat="1" applyFont="1" applyBorder="1" applyAlignment="1">
      <alignment horizontal="center" wrapText="1"/>
    </xf>
    <xf numFmtId="1" fontId="22" fillId="0" borderId="1" xfId="0" applyNumberFormat="1" applyFont="1" applyBorder="1" applyAlignment="1">
      <alignment horizontal="center"/>
    </xf>
    <xf numFmtId="37" fontId="21" fillId="0" borderId="1" xfId="4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1" fontId="21" fillId="0" borderId="1" xfId="0" applyNumberFormat="1" applyFont="1" applyBorder="1" applyAlignment="1">
      <alignment horizontal="center" wrapText="1"/>
    </xf>
    <xf numFmtId="9" fontId="22" fillId="0" borderId="1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left" wrapText="1" readingOrder="1"/>
    </xf>
    <xf numFmtId="0" fontId="0" fillId="0" borderId="0" xfId="0" applyFont="1" applyAlignment="1">
      <alignment horizontal="left"/>
    </xf>
    <xf numFmtId="0" fontId="12" fillId="0" borderId="1" xfId="0" applyFont="1" applyBorder="1" applyAlignment="1"/>
    <xf numFmtId="0" fontId="5" fillId="0" borderId="3" xfId="0" applyFont="1" applyBorder="1" applyAlignment="1">
      <alignment vertical="center" wrapText="1" readingOrder="1"/>
    </xf>
    <xf numFmtId="0" fontId="5" fillId="2" borderId="3" xfId="0" applyFont="1" applyFill="1" applyBorder="1" applyAlignment="1">
      <alignment vertical="center" wrapText="1" readingOrder="1"/>
    </xf>
    <xf numFmtId="0" fontId="0" fillId="0" borderId="0" xfId="0" applyFont="1" applyAlignment="1"/>
    <xf numFmtId="0" fontId="13" fillId="0" borderId="1" xfId="0" applyFont="1" applyBorder="1" applyAlignment="1">
      <alignment horizontal="left"/>
    </xf>
    <xf numFmtId="0" fontId="17" fillId="0" borderId="1" xfId="0" applyFont="1" applyFill="1" applyBorder="1"/>
    <xf numFmtId="0" fontId="6" fillId="0" borderId="1" xfId="0" applyFont="1" applyBorder="1" applyAlignment="1">
      <alignment vertical="center" wrapText="1"/>
    </xf>
    <xf numFmtId="0" fontId="9" fillId="0" borderId="1" xfId="0" applyFont="1" applyFill="1" applyBorder="1"/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vertical="top"/>
    </xf>
    <xf numFmtId="0" fontId="25" fillId="0" borderId="1" xfId="0" applyFont="1" applyBorder="1"/>
    <xf numFmtId="0" fontId="25" fillId="0" borderId="1" xfId="0" applyNumberFormat="1" applyFont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top" wrapText="1"/>
    </xf>
    <xf numFmtId="1" fontId="26" fillId="0" borderId="1" xfId="0" applyNumberFormat="1" applyFont="1" applyFill="1" applyBorder="1" applyAlignment="1">
      <alignment horizontal="center" vertical="top" wrapText="1"/>
    </xf>
    <xf numFmtId="165" fontId="26" fillId="0" borderId="1" xfId="4" applyNumberFormat="1" applyFont="1" applyFill="1" applyBorder="1" applyAlignment="1">
      <alignment horizontal="center" vertical="top" wrapText="1"/>
    </xf>
    <xf numFmtId="9" fontId="27" fillId="0" borderId="1" xfId="3" applyFont="1" applyFill="1" applyBorder="1" applyAlignment="1">
      <alignment horizontal="center"/>
    </xf>
    <xf numFmtId="165" fontId="28" fillId="0" borderId="1" xfId="4" applyNumberFormat="1" applyFont="1" applyFill="1" applyBorder="1" applyAlignment="1">
      <alignment horizontal="center" vertical="top" wrapText="1"/>
    </xf>
    <xf numFmtId="0" fontId="17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19" fillId="0" borderId="8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15" fillId="0" borderId="8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24" fillId="0" borderId="0" xfId="0" applyFont="1" applyBorder="1" applyAlignment="1"/>
    <xf numFmtId="0" fontId="6" fillId="0" borderId="1" xfId="0" applyFont="1" applyBorder="1" applyAlignment="1">
      <alignment vertical="top" wrapText="1"/>
    </xf>
    <xf numFmtId="0" fontId="7" fillId="0" borderId="1" xfId="0" applyFont="1" applyBorder="1"/>
    <xf numFmtId="0" fontId="29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29" fillId="0" borderId="1" xfId="0" applyFont="1" applyBorder="1" applyAlignment="1">
      <alignment vertical="top" wrapText="1"/>
    </xf>
  </cellXfs>
  <cellStyles count="5">
    <cellStyle name="Comma" xfId="4" builtinId="3"/>
    <cellStyle name="Followed Hyperlink" xfId="2" builtinId="9" hidden="1"/>
    <cellStyle name="Hyperlink" xfId="1" builtinId="8" hidden="1"/>
    <cellStyle name="Normal" xfId="0" builtinId="0"/>
    <cellStyle name="Percent" xfId="3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7"/>
  <sheetViews>
    <sheetView zoomScale="180" zoomScaleNormal="180" workbookViewId="0">
      <selection sqref="A1:K17"/>
    </sheetView>
  </sheetViews>
  <sheetFormatPr baseColWidth="10" defaultColWidth="8.83203125" defaultRowHeight="16" x14ac:dyDescent="0.2"/>
  <cols>
    <col min="1" max="1" width="10.1640625" customWidth="1"/>
    <col min="2" max="2" width="6.6640625" style="90" customWidth="1"/>
    <col min="3" max="3" width="6.33203125" style="91" customWidth="1"/>
    <col min="4" max="4" width="5.33203125" style="89" customWidth="1"/>
    <col min="5" max="5" width="8.33203125" style="90" customWidth="1"/>
    <col min="6" max="6" width="8.6640625" style="90" customWidth="1"/>
    <col min="7" max="7" width="5.6640625" style="89" customWidth="1"/>
    <col min="8" max="8" width="9.6640625" style="90" customWidth="1"/>
    <col min="9" max="9" width="8.5" style="90" customWidth="1"/>
    <col min="10" max="10" width="8.1640625" style="90" customWidth="1"/>
    <col min="11" max="11" width="5.5" style="89" customWidth="1"/>
    <col min="12" max="12" width="10.1640625" customWidth="1"/>
  </cols>
  <sheetData>
    <row r="1" spans="1:13" ht="30" customHeight="1" x14ac:dyDescent="0.2">
      <c r="A1" s="144" t="s">
        <v>123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86"/>
      <c r="M1" s="2"/>
    </row>
    <row r="2" spans="1:13" ht="52" x14ac:dyDescent="0.2">
      <c r="A2" s="92" t="s">
        <v>3</v>
      </c>
      <c r="B2" s="93" t="s">
        <v>0</v>
      </c>
      <c r="C2" s="93" t="s">
        <v>25</v>
      </c>
      <c r="D2" s="87" t="s">
        <v>53</v>
      </c>
      <c r="E2" s="93" t="s">
        <v>1</v>
      </c>
      <c r="F2" s="93" t="s">
        <v>24</v>
      </c>
      <c r="G2" s="87" t="s">
        <v>53</v>
      </c>
      <c r="H2" s="93" t="s">
        <v>122</v>
      </c>
      <c r="I2" s="93" t="s">
        <v>119</v>
      </c>
      <c r="J2" s="93" t="s">
        <v>2</v>
      </c>
      <c r="K2" s="87" t="s">
        <v>53</v>
      </c>
      <c r="L2" s="5"/>
    </row>
    <row r="3" spans="1:13" x14ac:dyDescent="0.2">
      <c r="A3" s="94" t="s">
        <v>120</v>
      </c>
      <c r="B3" s="95">
        <f>(C3*454)/17424</f>
        <v>733.89370982552805</v>
      </c>
      <c r="C3" s="96">
        <v>28166</v>
      </c>
      <c r="D3" s="88" t="s">
        <v>43</v>
      </c>
      <c r="E3" s="95">
        <f>(F3*454)/17424</f>
        <v>626.85560146923785</v>
      </c>
      <c r="F3" s="96">
        <v>24058</v>
      </c>
      <c r="G3" s="88" t="s">
        <v>43</v>
      </c>
      <c r="H3" s="97">
        <v>0.85415039409216786</v>
      </c>
      <c r="I3" s="97">
        <f>F3/24250</f>
        <v>0.99208247422680418</v>
      </c>
      <c r="J3" s="98">
        <v>22.759</v>
      </c>
      <c r="K3" s="88" t="s">
        <v>89</v>
      </c>
      <c r="L3" s="5"/>
    </row>
    <row r="4" spans="1:13" x14ac:dyDescent="0.2">
      <c r="A4" s="132" t="s">
        <v>5</v>
      </c>
      <c r="B4" s="95">
        <f t="shared" ref="B4:B16" si="0">(C4*454)/17424</f>
        <v>733.05991735537191</v>
      </c>
      <c r="C4" s="96">
        <v>28134</v>
      </c>
      <c r="D4" s="88" t="s">
        <v>43</v>
      </c>
      <c r="E4" s="95">
        <f t="shared" ref="E4:E16" si="1">(F4*454)/17424</f>
        <v>631.85835629017447</v>
      </c>
      <c r="F4" s="96">
        <v>24250</v>
      </c>
      <c r="G4" s="88" t="s">
        <v>43</v>
      </c>
      <c r="H4" s="97">
        <v>0.86194639937442241</v>
      </c>
      <c r="I4" s="97">
        <f t="shared" ref="I4:I17" si="2">F4/24250</f>
        <v>1</v>
      </c>
      <c r="J4" s="98">
        <v>20.798999999999999</v>
      </c>
      <c r="K4" s="88" t="s">
        <v>90</v>
      </c>
      <c r="L4" s="5"/>
    </row>
    <row r="5" spans="1:13" x14ac:dyDescent="0.2">
      <c r="A5" s="94" t="s">
        <v>10</v>
      </c>
      <c r="B5" s="95">
        <f t="shared" si="0"/>
        <v>710.2348484848485</v>
      </c>
      <c r="C5" s="96">
        <v>27258</v>
      </c>
      <c r="D5" s="88" t="s">
        <v>43</v>
      </c>
      <c r="E5" s="95">
        <f t="shared" si="1"/>
        <v>648.19547750229572</v>
      </c>
      <c r="F5" s="96">
        <v>24877</v>
      </c>
      <c r="G5" s="88" t="s">
        <v>43</v>
      </c>
      <c r="H5" s="97">
        <v>0.91264949739526013</v>
      </c>
      <c r="I5" s="97">
        <f t="shared" si="2"/>
        <v>1.0258556701030928</v>
      </c>
      <c r="J5" s="98">
        <v>27.254000000000001</v>
      </c>
      <c r="K5" s="88" t="s">
        <v>75</v>
      </c>
      <c r="L5" s="5"/>
    </row>
    <row r="6" spans="1:13" x14ac:dyDescent="0.2">
      <c r="A6" s="94" t="s">
        <v>8</v>
      </c>
      <c r="B6" s="95">
        <f t="shared" si="0"/>
        <v>709.21866391184574</v>
      </c>
      <c r="C6" s="96">
        <v>27219</v>
      </c>
      <c r="D6" s="88" t="s">
        <v>43</v>
      </c>
      <c r="E6" s="95">
        <f t="shared" si="1"/>
        <v>614.16632231404958</v>
      </c>
      <c r="F6" s="96">
        <v>23571</v>
      </c>
      <c r="G6" s="88" t="s">
        <v>43</v>
      </c>
      <c r="H6" s="97">
        <v>0.86597597266615234</v>
      </c>
      <c r="I6" s="97">
        <f t="shared" si="2"/>
        <v>0.97199999999999998</v>
      </c>
      <c r="J6" s="98">
        <v>35.700000000000003</v>
      </c>
      <c r="K6" s="88" t="s">
        <v>43</v>
      </c>
      <c r="L6" s="5"/>
    </row>
    <row r="7" spans="1:13" x14ac:dyDescent="0.2">
      <c r="A7" s="94" t="s">
        <v>39</v>
      </c>
      <c r="B7" s="95">
        <f t="shared" si="0"/>
        <v>655.8559458218549</v>
      </c>
      <c r="C7" s="96">
        <v>25171</v>
      </c>
      <c r="D7" s="88" t="s">
        <v>43</v>
      </c>
      <c r="E7" s="95">
        <f t="shared" si="1"/>
        <v>616.85009182736451</v>
      </c>
      <c r="F7" s="96">
        <v>23674</v>
      </c>
      <c r="G7" s="88" t="s">
        <v>43</v>
      </c>
      <c r="H7" s="97">
        <v>0.94052679671050021</v>
      </c>
      <c r="I7" s="97">
        <f t="shared" si="2"/>
        <v>0.97624742268041242</v>
      </c>
      <c r="J7" s="98">
        <v>24.343</v>
      </c>
      <c r="K7" s="88" t="s">
        <v>61</v>
      </c>
      <c r="L7" s="5"/>
    </row>
    <row r="8" spans="1:13" x14ac:dyDescent="0.2">
      <c r="A8" s="94" t="s">
        <v>20</v>
      </c>
      <c r="B8" s="95">
        <f t="shared" si="0"/>
        <v>644.67791551882465</v>
      </c>
      <c r="C8" s="96">
        <v>24742</v>
      </c>
      <c r="D8" s="88" t="s">
        <v>44</v>
      </c>
      <c r="E8" s="95">
        <f t="shared" si="1"/>
        <v>583.15966483011937</v>
      </c>
      <c r="F8" s="96">
        <v>22381</v>
      </c>
      <c r="G8" s="88" t="s">
        <v>44</v>
      </c>
      <c r="H8" s="97">
        <v>0.90457521623150916</v>
      </c>
      <c r="I8" s="97">
        <f t="shared" si="2"/>
        <v>0.92292783505154641</v>
      </c>
      <c r="J8" s="98">
        <v>25.154</v>
      </c>
      <c r="K8" s="88" t="s">
        <v>48</v>
      </c>
      <c r="L8" s="5"/>
    </row>
    <row r="9" spans="1:13" x14ac:dyDescent="0.2">
      <c r="A9" s="94" t="s">
        <v>96</v>
      </c>
      <c r="B9" s="95">
        <f t="shared" si="0"/>
        <v>593.99896694214874</v>
      </c>
      <c r="C9" s="96">
        <v>22797</v>
      </c>
      <c r="D9" s="88" t="s">
        <v>44</v>
      </c>
      <c r="E9" s="95">
        <f t="shared" si="1"/>
        <v>491.26010101010098</v>
      </c>
      <c r="F9" s="96">
        <v>18854</v>
      </c>
      <c r="G9" s="88" t="s">
        <v>45</v>
      </c>
      <c r="H9" s="97">
        <v>0.82703864543580297</v>
      </c>
      <c r="I9" s="97">
        <f t="shared" si="2"/>
        <v>0.77748453608247425</v>
      </c>
      <c r="J9" s="98">
        <v>23.532</v>
      </c>
      <c r="K9" s="88" t="s">
        <v>61</v>
      </c>
      <c r="L9" s="5"/>
    </row>
    <row r="10" spans="1:13" x14ac:dyDescent="0.2">
      <c r="A10" s="94" t="s">
        <v>88</v>
      </c>
      <c r="B10" s="95">
        <f t="shared" si="0"/>
        <v>584.33218549127639</v>
      </c>
      <c r="C10" s="96">
        <v>22426</v>
      </c>
      <c r="D10" s="88" t="s">
        <v>45</v>
      </c>
      <c r="E10" s="95">
        <f t="shared" si="1"/>
        <v>522.78787878787875</v>
      </c>
      <c r="F10" s="96">
        <v>20064</v>
      </c>
      <c r="G10" s="88" t="s">
        <v>44</v>
      </c>
      <c r="H10" s="97">
        <v>0.89467582270578794</v>
      </c>
      <c r="I10" s="97">
        <f t="shared" si="2"/>
        <v>0.82738144329896912</v>
      </c>
      <c r="J10" s="98">
        <v>25.167999999999999</v>
      </c>
      <c r="K10" s="88" t="s">
        <v>72</v>
      </c>
      <c r="L10" s="5"/>
    </row>
    <row r="11" spans="1:13" x14ac:dyDescent="0.2">
      <c r="A11" s="94" t="s">
        <v>9</v>
      </c>
      <c r="B11" s="95">
        <f t="shared" si="0"/>
        <v>547.12419651056018</v>
      </c>
      <c r="C11" s="96">
        <v>20998</v>
      </c>
      <c r="D11" s="88" t="s">
        <v>45</v>
      </c>
      <c r="E11" s="95">
        <f t="shared" si="1"/>
        <v>504.60078053259872</v>
      </c>
      <c r="F11" s="96">
        <v>19366</v>
      </c>
      <c r="G11" s="88" t="s">
        <v>45</v>
      </c>
      <c r="H11" s="97">
        <v>0.92227831222021139</v>
      </c>
      <c r="I11" s="97">
        <f t="shared" si="2"/>
        <v>0.79859793814432989</v>
      </c>
      <c r="J11" s="98">
        <v>25.564</v>
      </c>
      <c r="K11" s="88" t="s">
        <v>72</v>
      </c>
      <c r="L11" s="5"/>
    </row>
    <row r="12" spans="1:13" x14ac:dyDescent="0.2">
      <c r="A12" s="94" t="s">
        <v>38</v>
      </c>
      <c r="B12" s="95">
        <f t="shared" si="0"/>
        <v>546.96786042240592</v>
      </c>
      <c r="C12" s="96">
        <v>20992</v>
      </c>
      <c r="D12" s="88" t="s">
        <v>45</v>
      </c>
      <c r="E12" s="95">
        <f t="shared" si="1"/>
        <v>495.11639118457299</v>
      </c>
      <c r="F12" s="96">
        <v>19002</v>
      </c>
      <c r="G12" s="88" t="s">
        <v>45</v>
      </c>
      <c r="H12" s="97">
        <v>0.90520198170731703</v>
      </c>
      <c r="I12" s="97">
        <f t="shared" si="2"/>
        <v>0.78358762886597944</v>
      </c>
      <c r="J12" s="98">
        <v>20.722000000000001</v>
      </c>
      <c r="K12" s="88" t="s">
        <v>90</v>
      </c>
      <c r="L12" s="5"/>
    </row>
    <row r="13" spans="1:13" x14ac:dyDescent="0.2">
      <c r="A13" s="94" t="s">
        <v>35</v>
      </c>
      <c r="B13" s="95">
        <f t="shared" si="0"/>
        <v>385.88957759412307</v>
      </c>
      <c r="C13" s="96">
        <v>14810</v>
      </c>
      <c r="D13" s="88" t="s">
        <v>72</v>
      </c>
      <c r="E13" s="95">
        <f t="shared" si="1"/>
        <v>351.52169421487605</v>
      </c>
      <c r="F13" s="96">
        <v>13491</v>
      </c>
      <c r="G13" s="88" t="s">
        <v>72</v>
      </c>
      <c r="H13" s="97">
        <v>0.9109385550303849</v>
      </c>
      <c r="I13" s="97">
        <f t="shared" si="2"/>
        <v>0.55632989690721646</v>
      </c>
      <c r="J13" s="98">
        <v>18.815999999999999</v>
      </c>
      <c r="K13" s="88" t="s">
        <v>91</v>
      </c>
      <c r="L13" s="5"/>
    </row>
    <row r="14" spans="1:13" x14ac:dyDescent="0.2">
      <c r="A14" s="94" t="s">
        <v>115</v>
      </c>
      <c r="B14" s="95">
        <f t="shared" si="0"/>
        <v>337.34722222222223</v>
      </c>
      <c r="C14" s="96">
        <v>12947</v>
      </c>
      <c r="D14" s="88" t="s">
        <v>77</v>
      </c>
      <c r="E14" s="95">
        <f t="shared" si="1"/>
        <v>275.82897153351701</v>
      </c>
      <c r="F14" s="96">
        <v>10586</v>
      </c>
      <c r="G14" s="88" t="s">
        <v>77</v>
      </c>
      <c r="H14" s="97">
        <v>0.81764115239051516</v>
      </c>
      <c r="I14" s="97">
        <f t="shared" si="2"/>
        <v>0.43653608247422682</v>
      </c>
      <c r="J14" s="98">
        <v>21.16</v>
      </c>
      <c r="K14" s="88" t="s">
        <v>92</v>
      </c>
      <c r="L14" s="5"/>
    </row>
    <row r="15" spans="1:13" x14ac:dyDescent="0.2">
      <c r="A15" s="94" t="s">
        <v>19</v>
      </c>
      <c r="B15" s="95">
        <f t="shared" si="0"/>
        <v>276.81910009182735</v>
      </c>
      <c r="C15" s="96">
        <v>10624</v>
      </c>
      <c r="D15" s="88" t="s">
        <v>78</v>
      </c>
      <c r="E15" s="95">
        <f t="shared" si="1"/>
        <v>253.81163911845729</v>
      </c>
      <c r="F15" s="96">
        <v>9741</v>
      </c>
      <c r="G15" s="88" t="s">
        <v>78</v>
      </c>
      <c r="H15" s="97">
        <v>0.91688629518072284</v>
      </c>
      <c r="I15" s="97">
        <f t="shared" si="2"/>
        <v>0.40169072164948455</v>
      </c>
      <c r="J15" s="98">
        <v>27.58</v>
      </c>
      <c r="K15" s="88" t="s">
        <v>74</v>
      </c>
      <c r="L15" s="5"/>
    </row>
    <row r="16" spans="1:13" x14ac:dyDescent="0.2">
      <c r="A16" s="94" t="s">
        <v>7</v>
      </c>
      <c r="B16" s="95">
        <f t="shared" si="0"/>
        <v>244.14485766758494</v>
      </c>
      <c r="C16" s="96">
        <v>9370</v>
      </c>
      <c r="D16" s="88" t="s">
        <v>78</v>
      </c>
      <c r="E16" s="95">
        <f t="shared" si="1"/>
        <v>219.28741965105601</v>
      </c>
      <c r="F16" s="96">
        <v>8416</v>
      </c>
      <c r="G16" s="88" t="s">
        <v>78</v>
      </c>
      <c r="H16" s="97">
        <v>0.89818569903948775</v>
      </c>
      <c r="I16" s="97">
        <f t="shared" si="2"/>
        <v>0.34705154639175256</v>
      </c>
      <c r="J16" s="98">
        <v>17.260000000000002</v>
      </c>
      <c r="K16" s="88" t="s">
        <v>93</v>
      </c>
      <c r="L16" s="5"/>
    </row>
    <row r="17" spans="1:12" x14ac:dyDescent="0.2">
      <c r="A17" s="94" t="s">
        <v>4</v>
      </c>
      <c r="B17" s="95">
        <f>(C17*454)/17424</f>
        <v>212.04384756657484</v>
      </c>
      <c r="C17" s="96">
        <v>8138</v>
      </c>
      <c r="D17" s="88" t="s">
        <v>78</v>
      </c>
      <c r="E17" s="95">
        <f>(F17*454)/17424</f>
        <v>131.99977043158862</v>
      </c>
      <c r="F17" s="96">
        <v>5066</v>
      </c>
      <c r="G17" s="88" t="s">
        <v>78</v>
      </c>
      <c r="H17" s="97">
        <v>0.62251167362988447</v>
      </c>
      <c r="I17" s="97">
        <f t="shared" si="2"/>
        <v>0.20890721649484537</v>
      </c>
      <c r="J17" s="98">
        <v>19.768000000000001</v>
      </c>
      <c r="K17" s="88" t="s">
        <v>94</v>
      </c>
      <c r="L17" s="5"/>
    </row>
  </sheetData>
  <mergeCells count="1">
    <mergeCell ref="A1:K1"/>
  </mergeCells>
  <pageMargins left="0" right="0" top="0.75" bottom="0.75" header="0.3" footer="0.3"/>
  <pageSetup scale="9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7"/>
  <sheetViews>
    <sheetView workbookViewId="0">
      <selection sqref="A1:F17"/>
    </sheetView>
  </sheetViews>
  <sheetFormatPr baseColWidth="10" defaultColWidth="8.83203125" defaultRowHeight="16" x14ac:dyDescent="0.2"/>
  <cols>
    <col min="1" max="6" width="17.6640625" customWidth="1"/>
  </cols>
  <sheetData>
    <row r="1" spans="1:6" ht="18" x14ac:dyDescent="0.2">
      <c r="A1" s="152" t="s">
        <v>139</v>
      </c>
      <c r="B1" s="152"/>
      <c r="C1" s="152"/>
      <c r="D1" s="152"/>
      <c r="E1" s="152"/>
      <c r="F1" s="152"/>
    </row>
    <row r="2" spans="1:6" ht="76" x14ac:dyDescent="0.2">
      <c r="A2" s="137" t="s">
        <v>3</v>
      </c>
      <c r="B2" s="138" t="s">
        <v>25</v>
      </c>
      <c r="C2" s="138" t="s">
        <v>24</v>
      </c>
      <c r="D2" s="138" t="s">
        <v>131</v>
      </c>
      <c r="E2" s="138" t="s">
        <v>27</v>
      </c>
      <c r="F2" s="138" t="s">
        <v>2</v>
      </c>
    </row>
    <row r="3" spans="1:6" ht="19" x14ac:dyDescent="0.25">
      <c r="A3" s="135" t="s">
        <v>38</v>
      </c>
      <c r="B3" s="143">
        <v>22234</v>
      </c>
      <c r="C3" s="141">
        <v>18016</v>
      </c>
      <c r="D3" s="140">
        <v>81</v>
      </c>
      <c r="E3" s="142">
        <v>1.1386676779168248</v>
      </c>
      <c r="F3" s="139">
        <v>13.887</v>
      </c>
    </row>
    <row r="4" spans="1:6" ht="19" x14ac:dyDescent="0.25">
      <c r="A4" s="135" t="s">
        <v>5</v>
      </c>
      <c r="B4" s="143">
        <v>22337</v>
      </c>
      <c r="C4" s="141">
        <v>15822</v>
      </c>
      <c r="D4" s="140">
        <v>71</v>
      </c>
      <c r="E4" s="142">
        <v>1</v>
      </c>
      <c r="F4" s="139">
        <v>11.103</v>
      </c>
    </row>
    <row r="5" spans="1:6" ht="19" x14ac:dyDescent="0.25">
      <c r="A5" s="135" t="s">
        <v>14</v>
      </c>
      <c r="B5" s="141">
        <v>21353</v>
      </c>
      <c r="C5" s="141">
        <v>14677</v>
      </c>
      <c r="D5" s="140">
        <v>69</v>
      </c>
      <c r="E5" s="142">
        <v>0.92763241056756418</v>
      </c>
      <c r="F5" s="139">
        <v>22.553999999999998</v>
      </c>
    </row>
    <row r="6" spans="1:6" ht="19" x14ac:dyDescent="0.25">
      <c r="A6" s="135" t="s">
        <v>132</v>
      </c>
      <c r="B6" s="141">
        <v>17838</v>
      </c>
      <c r="C6" s="141">
        <v>14384</v>
      </c>
      <c r="D6" s="140">
        <v>81</v>
      </c>
      <c r="E6" s="142">
        <v>0.90911389204904558</v>
      </c>
      <c r="F6" s="139">
        <v>18.222000000000001</v>
      </c>
    </row>
    <row r="7" spans="1:6" ht="19" x14ac:dyDescent="0.25">
      <c r="A7" s="135" t="s">
        <v>39</v>
      </c>
      <c r="B7" s="141">
        <v>17218</v>
      </c>
      <c r="C7" s="141">
        <v>13588</v>
      </c>
      <c r="D7" s="140">
        <v>79</v>
      </c>
      <c r="E7" s="142">
        <v>0.85880419668815577</v>
      </c>
      <c r="F7" s="139">
        <v>15.012</v>
      </c>
    </row>
    <row r="8" spans="1:6" ht="19" x14ac:dyDescent="0.25">
      <c r="A8" s="135" t="s">
        <v>133</v>
      </c>
      <c r="B8" s="141">
        <v>16109</v>
      </c>
      <c r="C8" s="141">
        <v>10561</v>
      </c>
      <c r="D8" s="140">
        <v>66</v>
      </c>
      <c r="E8" s="142">
        <v>0.66748830742004805</v>
      </c>
      <c r="F8" s="139">
        <v>16.016999999999999</v>
      </c>
    </row>
    <row r="9" spans="1:6" ht="19" x14ac:dyDescent="0.25">
      <c r="A9" s="135" t="s">
        <v>4</v>
      </c>
      <c r="B9" s="141">
        <v>15886</v>
      </c>
      <c r="C9" s="141">
        <v>10893</v>
      </c>
      <c r="D9" s="140">
        <v>69</v>
      </c>
      <c r="E9" s="142">
        <v>0.68847174819871071</v>
      </c>
      <c r="F9" s="139">
        <v>13.103</v>
      </c>
    </row>
    <row r="10" spans="1:6" ht="19" x14ac:dyDescent="0.25">
      <c r="A10" s="135" t="s">
        <v>10</v>
      </c>
      <c r="B10" s="141">
        <v>14610</v>
      </c>
      <c r="C10" s="141">
        <v>11278</v>
      </c>
      <c r="D10" s="140">
        <v>76</v>
      </c>
      <c r="E10" s="142">
        <v>0.71280495512577424</v>
      </c>
      <c r="F10" s="139">
        <v>19.423999999999999</v>
      </c>
    </row>
    <row r="11" spans="1:6" ht="19" x14ac:dyDescent="0.25">
      <c r="A11" s="135" t="s">
        <v>121</v>
      </c>
      <c r="B11" s="141">
        <v>14175</v>
      </c>
      <c r="C11" s="141">
        <v>11474</v>
      </c>
      <c r="D11" s="140">
        <v>79</v>
      </c>
      <c r="E11" s="142">
        <v>0.72519276956137024</v>
      </c>
      <c r="F11" s="139">
        <v>11.721</v>
      </c>
    </row>
    <row r="12" spans="1:6" ht="19" x14ac:dyDescent="0.25">
      <c r="A12" s="135" t="s">
        <v>134</v>
      </c>
      <c r="B12" s="141">
        <v>12128</v>
      </c>
      <c r="C12" s="141">
        <v>8089</v>
      </c>
      <c r="D12" s="140">
        <v>67</v>
      </c>
      <c r="E12" s="142">
        <v>0.51125015800783724</v>
      </c>
      <c r="F12" s="139">
        <v>14.406000000000001</v>
      </c>
    </row>
    <row r="13" spans="1:6" ht="19" x14ac:dyDescent="0.25">
      <c r="A13" s="135" t="s">
        <v>135</v>
      </c>
      <c r="B13" s="141">
        <v>12070</v>
      </c>
      <c r="C13" s="141">
        <v>10611</v>
      </c>
      <c r="D13" s="140">
        <v>88</v>
      </c>
      <c r="E13" s="142">
        <v>0.67064846416382251</v>
      </c>
      <c r="F13" s="139">
        <v>18.238</v>
      </c>
    </row>
    <row r="14" spans="1:6" ht="19" x14ac:dyDescent="0.25">
      <c r="A14" s="135" t="s">
        <v>34</v>
      </c>
      <c r="B14" s="141">
        <v>11080</v>
      </c>
      <c r="C14" s="141">
        <v>9693</v>
      </c>
      <c r="D14" s="140">
        <v>89</v>
      </c>
      <c r="E14" s="142">
        <v>0.61262798634812288</v>
      </c>
      <c r="F14" s="139">
        <v>21.472000000000001</v>
      </c>
    </row>
    <row r="15" spans="1:6" ht="19" x14ac:dyDescent="0.25">
      <c r="A15" s="135" t="s">
        <v>136</v>
      </c>
      <c r="B15" s="141">
        <v>9028</v>
      </c>
      <c r="C15" s="141">
        <v>5673</v>
      </c>
      <c r="D15" s="140">
        <v>62</v>
      </c>
      <c r="E15" s="142">
        <v>0.35855138414865378</v>
      </c>
      <c r="F15" s="139">
        <v>12.128</v>
      </c>
    </row>
    <row r="16" spans="1:6" ht="19" x14ac:dyDescent="0.25">
      <c r="A16" s="136" t="s">
        <v>137</v>
      </c>
      <c r="B16" s="141">
        <v>6737</v>
      </c>
      <c r="C16" s="141">
        <v>4275</v>
      </c>
      <c r="D16" s="140">
        <v>61</v>
      </c>
      <c r="E16" s="142">
        <v>0.27019340159271898</v>
      </c>
      <c r="F16" s="139">
        <v>12.085000000000001</v>
      </c>
    </row>
    <row r="17" spans="1:6" ht="19" x14ac:dyDescent="0.25">
      <c r="A17" s="135" t="s">
        <v>138</v>
      </c>
      <c r="B17" s="141">
        <v>6370</v>
      </c>
      <c r="C17" s="141">
        <v>4885</v>
      </c>
      <c r="D17" s="140">
        <v>76</v>
      </c>
      <c r="E17" s="142">
        <v>0.30874731386676779</v>
      </c>
      <c r="F17" s="139">
        <v>19.143000000000001</v>
      </c>
    </row>
  </sheetData>
  <mergeCells count="1">
    <mergeCell ref="A1:F1"/>
  </mergeCells>
  <pageMargins left="0.7" right="0.7" top="0.75" bottom="0.75" header="0.3" footer="0.3"/>
  <pageSetup orientation="landscape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4"/>
  <sheetViews>
    <sheetView tabSelected="1" workbookViewId="0">
      <selection activeCell="D3" sqref="D3"/>
    </sheetView>
  </sheetViews>
  <sheetFormatPr baseColWidth="10" defaultColWidth="8.83203125" defaultRowHeight="16" x14ac:dyDescent="0.2"/>
  <cols>
    <col min="1" max="2" width="17.33203125" customWidth="1"/>
    <col min="3" max="3" width="14.1640625" customWidth="1"/>
  </cols>
  <sheetData>
    <row r="1" spans="1:13" ht="63" customHeight="1" x14ac:dyDescent="0.2">
      <c r="A1" s="155" t="s">
        <v>140</v>
      </c>
      <c r="B1" s="156"/>
      <c r="I1" s="19"/>
      <c r="J1" s="20"/>
      <c r="K1" s="20"/>
      <c r="L1" s="20"/>
      <c r="M1" s="20"/>
    </row>
    <row r="2" spans="1:13" ht="68" x14ac:dyDescent="0.2">
      <c r="A2" s="157" t="s">
        <v>3</v>
      </c>
      <c r="B2" s="157" t="s">
        <v>152</v>
      </c>
      <c r="I2" s="21"/>
      <c r="J2" s="18"/>
      <c r="K2" s="18"/>
      <c r="L2" s="18"/>
      <c r="M2" s="18"/>
    </row>
    <row r="3" spans="1:13" ht="17" x14ac:dyDescent="0.2">
      <c r="A3" s="157" t="s">
        <v>39</v>
      </c>
      <c r="B3" s="153">
        <v>20.8</v>
      </c>
      <c r="I3" s="21"/>
      <c r="J3" s="18"/>
      <c r="K3" s="18"/>
      <c r="L3" s="18"/>
      <c r="M3" s="18"/>
    </row>
    <row r="4" spans="1:13" ht="15.75" customHeight="1" x14ac:dyDescent="0.2">
      <c r="A4" s="157" t="s">
        <v>38</v>
      </c>
      <c r="B4" s="153">
        <v>15.4</v>
      </c>
      <c r="I4" s="21"/>
      <c r="J4" s="18"/>
      <c r="K4" s="18"/>
      <c r="L4" s="18"/>
      <c r="M4" s="18"/>
    </row>
    <row r="5" spans="1:13" ht="17" x14ac:dyDescent="0.2">
      <c r="A5" s="157" t="s">
        <v>141</v>
      </c>
      <c r="B5" s="153">
        <v>13.3</v>
      </c>
      <c r="I5" s="21"/>
      <c r="J5" s="18"/>
      <c r="K5" s="18"/>
      <c r="L5" s="18"/>
      <c r="M5" s="18"/>
    </row>
    <row r="6" spans="1:13" ht="15.75" customHeight="1" x14ac:dyDescent="0.2">
      <c r="A6" s="157" t="s">
        <v>142</v>
      </c>
      <c r="B6" s="153">
        <v>12.6</v>
      </c>
      <c r="I6" s="21"/>
      <c r="J6" s="18"/>
      <c r="K6" s="18"/>
      <c r="L6" s="18"/>
      <c r="M6" s="18"/>
    </row>
    <row r="7" spans="1:13" ht="15.75" customHeight="1" x14ac:dyDescent="0.2">
      <c r="A7" s="157" t="s">
        <v>143</v>
      </c>
      <c r="B7" s="153">
        <v>19.399999999999999</v>
      </c>
    </row>
    <row r="8" spans="1:13" ht="15.75" customHeight="1" x14ac:dyDescent="0.2">
      <c r="A8" s="157" t="s">
        <v>144</v>
      </c>
      <c r="B8" s="153">
        <v>20.8</v>
      </c>
    </row>
    <row r="9" spans="1:13" ht="17" x14ac:dyDescent="0.2">
      <c r="A9" s="157" t="s">
        <v>145</v>
      </c>
      <c r="B9" s="153">
        <v>14.2</v>
      </c>
    </row>
    <row r="10" spans="1:13" ht="15.75" customHeight="1" x14ac:dyDescent="0.2">
      <c r="A10" s="157" t="s">
        <v>146</v>
      </c>
      <c r="B10" s="153">
        <v>19.2</v>
      </c>
    </row>
    <row r="11" spans="1:13" ht="15.75" customHeight="1" x14ac:dyDescent="0.2">
      <c r="A11" s="157" t="s">
        <v>147</v>
      </c>
      <c r="B11" s="153">
        <v>28</v>
      </c>
    </row>
    <row r="12" spans="1:13" ht="15.75" customHeight="1" x14ac:dyDescent="0.2">
      <c r="A12" s="157" t="s">
        <v>148</v>
      </c>
      <c r="B12" s="153">
        <v>20.6</v>
      </c>
    </row>
    <row r="13" spans="1:13" x14ac:dyDescent="0.2">
      <c r="A13" s="14" t="s">
        <v>149</v>
      </c>
      <c r="B13" s="154">
        <v>30.1</v>
      </c>
    </row>
    <row r="14" spans="1:13" x14ac:dyDescent="0.2">
      <c r="A14" s="14" t="s">
        <v>150</v>
      </c>
      <c r="B14" s="154">
        <v>15.5</v>
      </c>
    </row>
    <row r="15" spans="1:13" x14ac:dyDescent="0.2">
      <c r="A15" s="14" t="s">
        <v>151</v>
      </c>
      <c r="B15" s="154">
        <v>18.3</v>
      </c>
    </row>
    <row r="16" spans="1:13" x14ac:dyDescent="0.2">
      <c r="A16" s="14" t="s">
        <v>14</v>
      </c>
      <c r="B16" s="154">
        <v>28.7</v>
      </c>
    </row>
    <row r="17" spans="1:2" x14ac:dyDescent="0.2">
      <c r="A17" s="14" t="s">
        <v>7</v>
      </c>
      <c r="B17" s="154">
        <v>15.7</v>
      </c>
    </row>
    <row r="18" spans="1:2" x14ac:dyDescent="0.2">
      <c r="A18" s="14" t="s">
        <v>12</v>
      </c>
      <c r="B18" s="154">
        <v>18.5</v>
      </c>
    </row>
    <row r="19" spans="1:2" x14ac:dyDescent="0.2">
      <c r="A19" s="14" t="s">
        <v>10</v>
      </c>
      <c r="B19" s="154">
        <v>23.7</v>
      </c>
    </row>
    <row r="20" spans="1:2" x14ac:dyDescent="0.2">
      <c r="A20" s="14" t="s">
        <v>5</v>
      </c>
      <c r="B20" s="154">
        <v>18.3</v>
      </c>
    </row>
    <row r="21" spans="1:2" x14ac:dyDescent="0.2">
      <c r="A21" s="14" t="s">
        <v>134</v>
      </c>
      <c r="B21" s="154">
        <v>24.3</v>
      </c>
    </row>
    <row r="22" spans="1:2" x14ac:dyDescent="0.2">
      <c r="A22" s="14" t="s">
        <v>4</v>
      </c>
      <c r="B22" s="154">
        <v>18.5</v>
      </c>
    </row>
    <row r="23" spans="1:2" x14ac:dyDescent="0.2">
      <c r="A23" s="14" t="s">
        <v>9</v>
      </c>
      <c r="B23" s="154">
        <v>17.3</v>
      </c>
    </row>
    <row r="24" spans="1:2" x14ac:dyDescent="0.2">
      <c r="A24" s="14" t="s">
        <v>133</v>
      </c>
      <c r="B24" s="154">
        <v>22.1</v>
      </c>
    </row>
  </sheetData>
  <mergeCells count="1">
    <mergeCell ref="A1:B1"/>
  </mergeCells>
  <pageMargins left="0.7" right="0.7" top="0.75" bottom="0.75" header="0.3" footer="0.3"/>
  <pageSetup orientation="landscape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ColWidth="8.83203125" defaultRowHeight="16" x14ac:dyDescent="0.2"/>
  <sheetData/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7"/>
  <sheetViews>
    <sheetView zoomScale="193" zoomScaleNormal="193" workbookViewId="0">
      <selection sqref="A1:K17"/>
    </sheetView>
  </sheetViews>
  <sheetFormatPr baseColWidth="10" defaultColWidth="8.83203125" defaultRowHeight="16" x14ac:dyDescent="0.2"/>
  <cols>
    <col min="1" max="1" width="8.5" customWidth="1"/>
    <col min="2" max="2" width="8.6640625" customWidth="1"/>
    <col min="3" max="3" width="8.1640625" style="1" customWidth="1"/>
    <col min="4" max="4" width="6" customWidth="1"/>
    <col min="5" max="5" width="8.33203125" customWidth="1"/>
    <col min="6" max="6" width="8.6640625" customWidth="1"/>
    <col min="7" max="7" width="7.33203125" customWidth="1"/>
    <col min="8" max="8" width="8.5" style="1" customWidth="1"/>
    <col min="9" max="9" width="8.1640625" customWidth="1"/>
    <col min="10" max="10" width="8.33203125" customWidth="1"/>
    <col min="11" max="11" width="8" customWidth="1"/>
    <col min="12" max="12" width="10.1640625" customWidth="1"/>
  </cols>
  <sheetData>
    <row r="1" spans="1:12" ht="28" customHeight="1" x14ac:dyDescent="0.2">
      <c r="A1" s="146" t="s">
        <v>124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99"/>
    </row>
    <row r="2" spans="1:12" ht="52" x14ac:dyDescent="0.2">
      <c r="A2" s="92" t="s">
        <v>3</v>
      </c>
      <c r="B2" s="93" t="s">
        <v>0</v>
      </c>
      <c r="C2" s="93" t="s">
        <v>25</v>
      </c>
      <c r="D2" s="93" t="s">
        <v>53</v>
      </c>
      <c r="E2" s="93" t="s">
        <v>1</v>
      </c>
      <c r="F2" s="93" t="s">
        <v>24</v>
      </c>
      <c r="G2" s="93" t="s">
        <v>53</v>
      </c>
      <c r="H2" s="93" t="s">
        <v>122</v>
      </c>
      <c r="I2" s="93" t="s">
        <v>27</v>
      </c>
      <c r="J2" s="93" t="s">
        <v>2</v>
      </c>
      <c r="K2" s="93" t="s">
        <v>53</v>
      </c>
    </row>
    <row r="3" spans="1:12" x14ac:dyDescent="0.2">
      <c r="A3" s="100" t="s">
        <v>22</v>
      </c>
      <c r="B3" s="101">
        <v>751.01251147842061</v>
      </c>
      <c r="C3" s="102">
        <v>28823</v>
      </c>
      <c r="D3" s="100" t="s">
        <v>43</v>
      </c>
      <c r="E3" s="101">
        <v>646.13705234159784</v>
      </c>
      <c r="F3" s="102">
        <v>24798</v>
      </c>
      <c r="G3" s="100" t="s">
        <v>43</v>
      </c>
      <c r="H3" s="106">
        <v>85.947000000000003</v>
      </c>
      <c r="I3" s="103">
        <v>1.1897519550928368</v>
      </c>
      <c r="J3" s="104">
        <v>22.524000000000001</v>
      </c>
      <c r="K3" s="100" t="s">
        <v>85</v>
      </c>
    </row>
    <row r="4" spans="1:12" x14ac:dyDescent="0.2">
      <c r="A4" s="100" t="s">
        <v>5</v>
      </c>
      <c r="B4" s="101">
        <v>733.05991735537191</v>
      </c>
      <c r="C4" s="102">
        <v>28134</v>
      </c>
      <c r="D4" s="100" t="s">
        <v>43</v>
      </c>
      <c r="E4" s="101">
        <v>543.0855142332415</v>
      </c>
      <c r="F4" s="102">
        <v>20843</v>
      </c>
      <c r="G4" s="100" t="s">
        <v>44</v>
      </c>
      <c r="H4" s="106">
        <v>74.41</v>
      </c>
      <c r="I4" s="103">
        <v>1</v>
      </c>
      <c r="J4" s="104">
        <v>17.952999999999999</v>
      </c>
      <c r="K4" s="100" t="s">
        <v>95</v>
      </c>
    </row>
    <row r="5" spans="1:12" x14ac:dyDescent="0.2">
      <c r="A5" s="100" t="s">
        <v>96</v>
      </c>
      <c r="B5" s="101">
        <v>673.9388200183655</v>
      </c>
      <c r="C5" s="102">
        <v>25865</v>
      </c>
      <c r="D5" s="100" t="s">
        <v>43</v>
      </c>
      <c r="E5" s="101">
        <v>568.59435261707983</v>
      </c>
      <c r="F5" s="102">
        <v>21822</v>
      </c>
      <c r="G5" s="100" t="s">
        <v>44</v>
      </c>
      <c r="H5" s="106">
        <v>84.346999999999994</v>
      </c>
      <c r="I5" s="103">
        <v>1.0469702058244974</v>
      </c>
      <c r="J5" s="104">
        <v>23.085000000000001</v>
      </c>
      <c r="K5" s="100" t="s">
        <v>85</v>
      </c>
    </row>
    <row r="6" spans="1:12" x14ac:dyDescent="0.2">
      <c r="A6" s="100" t="s">
        <v>97</v>
      </c>
      <c r="B6" s="101">
        <v>587.53707529843894</v>
      </c>
      <c r="C6" s="102">
        <v>22549</v>
      </c>
      <c r="D6" s="100" t="s">
        <v>44</v>
      </c>
      <c r="E6" s="101">
        <v>478.54476584022041</v>
      </c>
      <c r="F6" s="102">
        <v>18366</v>
      </c>
      <c r="G6" s="100" t="s">
        <v>98</v>
      </c>
      <c r="H6" s="106">
        <v>81.486999999999995</v>
      </c>
      <c r="I6" s="103">
        <v>0.8811591421580387</v>
      </c>
      <c r="J6" s="104">
        <v>22.992000000000001</v>
      </c>
      <c r="K6" s="100" t="s">
        <v>85</v>
      </c>
    </row>
    <row r="7" spans="1:12" x14ac:dyDescent="0.2">
      <c r="A7" s="100" t="s">
        <v>88</v>
      </c>
      <c r="B7" s="101">
        <v>554.55016069788792</v>
      </c>
      <c r="C7" s="102">
        <v>21283</v>
      </c>
      <c r="D7" s="100" t="s">
        <v>45</v>
      </c>
      <c r="E7" s="101">
        <v>481.09825528007349</v>
      </c>
      <c r="F7" s="102">
        <v>18464</v>
      </c>
      <c r="G7" s="100" t="s">
        <v>98</v>
      </c>
      <c r="H7" s="106">
        <v>86.971000000000004</v>
      </c>
      <c r="I7" s="103">
        <v>0.88586096051432139</v>
      </c>
      <c r="J7" s="104">
        <v>25.532</v>
      </c>
      <c r="K7" s="100" t="s">
        <v>83</v>
      </c>
    </row>
    <row r="8" spans="1:12" x14ac:dyDescent="0.2">
      <c r="A8" s="100" t="s">
        <v>99</v>
      </c>
      <c r="B8" s="101">
        <v>518.87947658402209</v>
      </c>
      <c r="C8" s="102">
        <v>19914</v>
      </c>
      <c r="D8" s="100" t="s">
        <v>46</v>
      </c>
      <c r="E8" s="101">
        <v>458.5858585858586</v>
      </c>
      <c r="F8" s="102">
        <v>17600</v>
      </c>
      <c r="G8" s="100" t="s">
        <v>100</v>
      </c>
      <c r="H8" s="106">
        <v>87.920999999999992</v>
      </c>
      <c r="I8" s="103">
        <v>0.84440819459770666</v>
      </c>
      <c r="J8" s="104">
        <v>24.664999999999999</v>
      </c>
      <c r="K8" s="100" t="s">
        <v>86</v>
      </c>
    </row>
    <row r="9" spans="1:12" x14ac:dyDescent="0.2">
      <c r="A9" s="100" t="s">
        <v>101</v>
      </c>
      <c r="B9" s="101">
        <v>503.48037190082647</v>
      </c>
      <c r="C9" s="102">
        <v>19323</v>
      </c>
      <c r="D9" s="100" t="s">
        <v>47</v>
      </c>
      <c r="E9" s="101">
        <v>393.13314967860424</v>
      </c>
      <c r="F9" s="102">
        <v>15088</v>
      </c>
      <c r="G9" s="100" t="s">
        <v>102</v>
      </c>
      <c r="H9" s="106">
        <v>77.754999999999995</v>
      </c>
      <c r="I9" s="103">
        <v>0.72388811591421576</v>
      </c>
      <c r="J9" s="104">
        <v>22.19</v>
      </c>
      <c r="K9" s="100" t="s">
        <v>85</v>
      </c>
    </row>
    <row r="10" spans="1:12" x14ac:dyDescent="0.2">
      <c r="A10" s="100" t="s">
        <v>21</v>
      </c>
      <c r="B10" s="101">
        <v>418.32931588613405</v>
      </c>
      <c r="C10" s="102">
        <v>16055</v>
      </c>
      <c r="D10" s="100" t="s">
        <v>52</v>
      </c>
      <c r="E10" s="101">
        <v>345.86753902662991</v>
      </c>
      <c r="F10" s="102">
        <v>13274</v>
      </c>
      <c r="G10" s="100" t="s">
        <v>103</v>
      </c>
      <c r="H10" s="106">
        <v>82.603000000000009</v>
      </c>
      <c r="I10" s="103">
        <v>0.63685649858465676</v>
      </c>
      <c r="J10" s="104">
        <v>18.888000000000002</v>
      </c>
      <c r="K10" s="100" t="s">
        <v>82</v>
      </c>
    </row>
    <row r="11" spans="1:12" x14ac:dyDescent="0.2">
      <c r="A11" s="100" t="s">
        <v>104</v>
      </c>
      <c r="B11" s="101">
        <v>396.12959136822775</v>
      </c>
      <c r="C11" s="102">
        <v>15203</v>
      </c>
      <c r="D11" s="100" t="s">
        <v>84</v>
      </c>
      <c r="E11" s="101">
        <v>329.19168962350778</v>
      </c>
      <c r="F11" s="102">
        <v>12634</v>
      </c>
      <c r="G11" s="100" t="s">
        <v>105</v>
      </c>
      <c r="H11" s="106">
        <v>83.078000000000003</v>
      </c>
      <c r="I11" s="103">
        <v>0.60615074605383101</v>
      </c>
      <c r="J11" s="104">
        <v>37.679000000000002</v>
      </c>
      <c r="K11" s="100" t="s">
        <v>43</v>
      </c>
    </row>
    <row r="12" spans="1:12" x14ac:dyDescent="0.2">
      <c r="A12" s="100" t="s">
        <v>106</v>
      </c>
      <c r="B12" s="101">
        <v>312.15105601469236</v>
      </c>
      <c r="C12" s="102">
        <v>11980</v>
      </c>
      <c r="D12" s="100" t="s">
        <v>81</v>
      </c>
      <c r="E12" s="101">
        <v>266.37063820018363</v>
      </c>
      <c r="F12" s="102">
        <v>10223</v>
      </c>
      <c r="G12" s="100" t="s">
        <v>107</v>
      </c>
      <c r="H12" s="106">
        <v>84.515000000000001</v>
      </c>
      <c r="I12" s="103">
        <v>0.49047641894161109</v>
      </c>
      <c r="J12" s="104">
        <v>25.756</v>
      </c>
      <c r="K12" s="100" t="s">
        <v>87</v>
      </c>
    </row>
    <row r="13" spans="1:12" x14ac:dyDescent="0.2">
      <c r="A13" s="100" t="s">
        <v>35</v>
      </c>
      <c r="B13" s="101">
        <v>299.22727272727275</v>
      </c>
      <c r="C13" s="102">
        <v>11484</v>
      </c>
      <c r="D13" s="100" t="s">
        <v>108</v>
      </c>
      <c r="E13" s="101">
        <v>252.56095041322314</v>
      </c>
      <c r="F13" s="102">
        <v>9693</v>
      </c>
      <c r="G13" s="100" t="s">
        <v>107</v>
      </c>
      <c r="H13" s="106">
        <v>84.350999999999999</v>
      </c>
      <c r="I13" s="103">
        <v>0.46504821762702109</v>
      </c>
      <c r="J13" s="104">
        <v>17.933</v>
      </c>
      <c r="K13" s="100" t="s">
        <v>109</v>
      </c>
    </row>
    <row r="14" spans="1:12" x14ac:dyDescent="0.2">
      <c r="A14" s="105" t="s">
        <v>121</v>
      </c>
      <c r="B14" s="101">
        <v>288.77881083562903</v>
      </c>
      <c r="C14" s="102">
        <v>11083</v>
      </c>
      <c r="D14" s="100" t="s">
        <v>108</v>
      </c>
      <c r="E14" s="101">
        <v>223.69088613406797</v>
      </c>
      <c r="F14" s="102">
        <v>8585</v>
      </c>
      <c r="G14" s="100" t="s">
        <v>107</v>
      </c>
      <c r="H14" s="106">
        <v>76.524000000000001</v>
      </c>
      <c r="I14" s="103">
        <v>0.41188888355802905</v>
      </c>
      <c r="J14" s="104">
        <v>14.904</v>
      </c>
      <c r="K14" s="100" t="s">
        <v>110</v>
      </c>
    </row>
    <row r="15" spans="1:12" x14ac:dyDescent="0.2">
      <c r="A15" s="100" t="s">
        <v>111</v>
      </c>
      <c r="B15" s="101">
        <v>274.81278696051425</v>
      </c>
      <c r="C15" s="102">
        <v>10547</v>
      </c>
      <c r="D15" s="100" t="s">
        <v>108</v>
      </c>
      <c r="E15" s="101">
        <v>216.96843434343435</v>
      </c>
      <c r="F15" s="102">
        <v>8327</v>
      </c>
      <c r="G15" s="100" t="s">
        <v>107</v>
      </c>
      <c r="H15" s="106">
        <v>78.228000000000009</v>
      </c>
      <c r="I15" s="103">
        <v>0.39951062706903995</v>
      </c>
      <c r="J15" s="104">
        <v>21.224</v>
      </c>
      <c r="K15" s="100" t="s">
        <v>81</v>
      </c>
    </row>
    <row r="16" spans="1:12" x14ac:dyDescent="0.2">
      <c r="A16" s="100" t="s">
        <v>112</v>
      </c>
      <c r="B16" s="101">
        <v>267.98611111111109</v>
      </c>
      <c r="C16" s="102">
        <v>10285</v>
      </c>
      <c r="D16" s="100" t="s">
        <v>113</v>
      </c>
      <c r="E16" s="101">
        <v>207.40587695133149</v>
      </c>
      <c r="F16" s="102">
        <v>7960</v>
      </c>
      <c r="G16" s="100" t="s">
        <v>114</v>
      </c>
      <c r="H16" s="106">
        <v>77.825999999999993</v>
      </c>
      <c r="I16" s="103">
        <v>0.38190279710214459</v>
      </c>
      <c r="J16" s="104">
        <v>20.440999999999999</v>
      </c>
      <c r="K16" s="100" t="s">
        <v>108</v>
      </c>
    </row>
    <row r="17" spans="1:11" x14ac:dyDescent="0.2">
      <c r="A17" s="100" t="s">
        <v>115</v>
      </c>
      <c r="B17" s="101">
        <v>251.36237373737373</v>
      </c>
      <c r="C17" s="102">
        <v>9647</v>
      </c>
      <c r="D17" s="100" t="s">
        <v>116</v>
      </c>
      <c r="E17" s="101">
        <v>195.78489439853075</v>
      </c>
      <c r="F17" s="102">
        <v>7514</v>
      </c>
      <c r="G17" s="100" t="s">
        <v>117</v>
      </c>
      <c r="H17" s="106">
        <v>78.116</v>
      </c>
      <c r="I17" s="103">
        <v>0.36050472580722542</v>
      </c>
      <c r="J17" s="104">
        <v>20.384</v>
      </c>
      <c r="K17" s="100" t="s">
        <v>108</v>
      </c>
    </row>
  </sheetData>
  <mergeCells count="1">
    <mergeCell ref="A1:K1"/>
  </mergeCells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4"/>
  <sheetViews>
    <sheetView workbookViewId="0">
      <selection sqref="A1:J24"/>
    </sheetView>
  </sheetViews>
  <sheetFormatPr baseColWidth="10" defaultColWidth="11" defaultRowHeight="16" x14ac:dyDescent="0.2"/>
  <cols>
    <col min="1" max="1" width="12.1640625" customWidth="1"/>
    <col min="3" max="3" width="11" style="1"/>
    <col min="4" max="4" width="1.33203125" style="1" customWidth="1"/>
    <col min="6" max="6" width="11" style="1"/>
    <col min="7" max="7" width="2" style="1" customWidth="1"/>
  </cols>
  <sheetData>
    <row r="1" spans="1:10" ht="30" customHeight="1" x14ac:dyDescent="0.2">
      <c r="A1" s="147" t="s">
        <v>125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60" x14ac:dyDescent="0.2">
      <c r="A2" s="16" t="s">
        <v>3</v>
      </c>
      <c r="B2" s="17" t="s">
        <v>0</v>
      </c>
      <c r="C2" s="17" t="s">
        <v>25</v>
      </c>
      <c r="D2" s="17"/>
      <c r="E2" s="17" t="s">
        <v>1</v>
      </c>
      <c r="F2" s="17" t="s">
        <v>24</v>
      </c>
      <c r="G2" s="17"/>
      <c r="H2" s="17" t="s">
        <v>122</v>
      </c>
      <c r="I2" s="17" t="s">
        <v>27</v>
      </c>
      <c r="J2" s="17" t="s">
        <v>2</v>
      </c>
    </row>
    <row r="3" spans="1:10" x14ac:dyDescent="0.2">
      <c r="A3" s="134" t="s">
        <v>39</v>
      </c>
      <c r="B3" s="59">
        <v>785.09377869605146</v>
      </c>
      <c r="C3" s="79">
        <v>30131</v>
      </c>
      <c r="D3" s="60"/>
      <c r="E3" s="59">
        <v>711.56370523415978</v>
      </c>
      <c r="F3" s="79">
        <v>27309</v>
      </c>
      <c r="G3" s="60"/>
      <c r="H3" s="61">
        <v>0.90634230526700077</v>
      </c>
      <c r="I3" s="61">
        <v>1.3194028408541889</v>
      </c>
      <c r="J3" s="62">
        <v>17.463000000000001</v>
      </c>
    </row>
    <row r="4" spans="1:10" x14ac:dyDescent="0.2">
      <c r="A4" s="134" t="s">
        <v>9</v>
      </c>
      <c r="B4" s="59">
        <v>667.52904040404042</v>
      </c>
      <c r="C4" s="79">
        <v>25619</v>
      </c>
      <c r="D4" s="60"/>
      <c r="E4" s="59">
        <v>615.00011478420572</v>
      </c>
      <c r="F4" s="79">
        <v>23603</v>
      </c>
      <c r="G4" s="60"/>
      <c r="H4" s="61">
        <v>0.9213084039189664</v>
      </c>
      <c r="I4" s="61">
        <v>1.1403517248043289</v>
      </c>
      <c r="J4" s="62">
        <v>21.478000000000002</v>
      </c>
    </row>
    <row r="5" spans="1:10" x14ac:dyDescent="0.2">
      <c r="A5" s="134" t="s">
        <v>4</v>
      </c>
      <c r="B5" s="59">
        <v>667.52904040404042</v>
      </c>
      <c r="C5" s="79">
        <v>25619</v>
      </c>
      <c r="D5" s="60"/>
      <c r="E5" s="59">
        <v>606.84458218549128</v>
      </c>
      <c r="F5" s="79">
        <v>23290</v>
      </c>
      <c r="G5" s="60"/>
      <c r="H5" s="61">
        <v>0.90909090909090906</v>
      </c>
      <c r="I5" s="61">
        <v>1.1252294907720553</v>
      </c>
      <c r="J5" s="62">
        <v>18.196999999999999</v>
      </c>
    </row>
    <row r="6" spans="1:10" x14ac:dyDescent="0.2">
      <c r="A6" s="134" t="s">
        <v>5</v>
      </c>
      <c r="B6" s="59">
        <v>669.3790174471992</v>
      </c>
      <c r="C6" s="79">
        <v>25690</v>
      </c>
      <c r="D6" s="60"/>
      <c r="E6" s="59">
        <v>539.30739210284662</v>
      </c>
      <c r="F6" s="79">
        <v>20698</v>
      </c>
      <c r="G6" s="60"/>
      <c r="H6" s="61">
        <v>0.80568314519268203</v>
      </c>
      <c r="I6" s="61">
        <v>1</v>
      </c>
      <c r="J6" s="62">
        <v>19.837</v>
      </c>
    </row>
    <row r="7" spans="1:10" x14ac:dyDescent="0.2">
      <c r="A7" s="134" t="s">
        <v>17</v>
      </c>
      <c r="B7" s="59">
        <v>649.02926997245174</v>
      </c>
      <c r="C7" s="79">
        <v>24909</v>
      </c>
      <c r="D7" s="60"/>
      <c r="E7" s="59">
        <v>519.60904499540857</v>
      </c>
      <c r="F7" s="79">
        <v>19942</v>
      </c>
      <c r="G7" s="60"/>
      <c r="H7" s="61">
        <v>0.80059416275241879</v>
      </c>
      <c r="I7" s="61">
        <v>0.96347473185815058</v>
      </c>
      <c r="J7" s="62">
        <v>19.837</v>
      </c>
    </row>
    <row r="8" spans="1:10" x14ac:dyDescent="0.2">
      <c r="A8" s="134" t="s">
        <v>38</v>
      </c>
      <c r="B8" s="59">
        <v>557.59871441689631</v>
      </c>
      <c r="C8" s="79">
        <v>21400</v>
      </c>
      <c r="D8" s="60"/>
      <c r="E8" s="59">
        <v>484.7200413223141</v>
      </c>
      <c r="F8" s="79">
        <v>18603</v>
      </c>
      <c r="G8" s="60"/>
      <c r="H8" s="61">
        <v>0.86929906542056079</v>
      </c>
      <c r="I8" s="61">
        <v>0.8987824910619383</v>
      </c>
      <c r="J8" s="62">
        <v>14.627000000000001</v>
      </c>
    </row>
    <row r="9" spans="1:10" x14ac:dyDescent="0.2">
      <c r="A9" s="8" t="s">
        <v>8</v>
      </c>
      <c r="B9" s="41">
        <v>601.99816345270892</v>
      </c>
      <c r="C9" s="74">
        <v>23104</v>
      </c>
      <c r="D9" s="33"/>
      <c r="E9" s="41">
        <v>457.25700183654732</v>
      </c>
      <c r="F9" s="74">
        <v>17549</v>
      </c>
      <c r="G9" s="33"/>
      <c r="H9" s="42">
        <v>0.75956544321329644</v>
      </c>
      <c r="I9" s="42">
        <v>0.84785969658904237</v>
      </c>
      <c r="J9" s="43">
        <v>22.416</v>
      </c>
    </row>
    <row r="10" spans="1:10" x14ac:dyDescent="0.2">
      <c r="A10" s="8" t="s">
        <v>12</v>
      </c>
      <c r="B10" s="41">
        <v>497.27904040404042</v>
      </c>
      <c r="C10" s="74">
        <v>19085</v>
      </c>
      <c r="D10" s="33"/>
      <c r="E10" s="41">
        <v>443.23886593204776</v>
      </c>
      <c r="F10" s="74">
        <v>17011</v>
      </c>
      <c r="G10" s="33"/>
      <c r="H10" s="42">
        <v>0.89132826827351319</v>
      </c>
      <c r="I10" s="42">
        <v>0.82186684703836121</v>
      </c>
      <c r="J10" s="43">
        <v>20.623999999999999</v>
      </c>
    </row>
    <row r="11" spans="1:10" x14ac:dyDescent="0.2">
      <c r="A11" s="8" t="s">
        <v>10</v>
      </c>
      <c r="B11" s="41">
        <v>473.25539485766757</v>
      </c>
      <c r="C11" s="74">
        <v>18163</v>
      </c>
      <c r="D11" s="33"/>
      <c r="E11" s="41">
        <v>421.06519742883381</v>
      </c>
      <c r="F11" s="74">
        <v>16160</v>
      </c>
      <c r="G11" s="33"/>
      <c r="H11" s="42">
        <v>0.88972086109122939</v>
      </c>
      <c r="I11" s="42">
        <v>0.78075176345540631</v>
      </c>
      <c r="J11" s="43">
        <v>19.61</v>
      </c>
    </row>
    <row r="12" spans="1:10" x14ac:dyDescent="0.2">
      <c r="A12" s="8" t="s">
        <v>14</v>
      </c>
      <c r="B12" s="41">
        <v>456.42320936639118</v>
      </c>
      <c r="C12" s="74">
        <v>17517</v>
      </c>
      <c r="D12" s="33"/>
      <c r="E12" s="41">
        <v>409.73083103764924</v>
      </c>
      <c r="F12" s="74">
        <v>15725</v>
      </c>
      <c r="G12" s="33"/>
      <c r="H12" s="42">
        <v>0.89769937774733122</v>
      </c>
      <c r="I12" s="42">
        <v>0.7597352401198183</v>
      </c>
      <c r="J12" s="43">
        <v>18.776</v>
      </c>
    </row>
    <row r="13" spans="1:10" x14ac:dyDescent="0.2">
      <c r="A13" s="8" t="s">
        <v>18</v>
      </c>
      <c r="B13" s="41">
        <v>487.42986685032139</v>
      </c>
      <c r="C13" s="74">
        <v>18707</v>
      </c>
      <c r="D13" s="33"/>
      <c r="E13" s="41">
        <v>387.86983471074376</v>
      </c>
      <c r="F13" s="74">
        <v>14886</v>
      </c>
      <c r="G13" s="33"/>
      <c r="H13" s="42">
        <v>0.79574490832308764</v>
      </c>
      <c r="I13" s="42">
        <v>0.71919992269784516</v>
      </c>
      <c r="J13" s="43">
        <v>20.053000000000001</v>
      </c>
    </row>
    <row r="14" spans="1:10" x14ac:dyDescent="0.2">
      <c r="A14" s="8" t="s">
        <v>16</v>
      </c>
      <c r="B14" s="41">
        <v>468.07024793388427</v>
      </c>
      <c r="C14" s="74">
        <v>17964</v>
      </c>
      <c r="D14" s="33"/>
      <c r="E14" s="41">
        <v>379.03684573002755</v>
      </c>
      <c r="F14" s="74">
        <v>14547</v>
      </c>
      <c r="G14" s="33"/>
      <c r="H14" s="42">
        <v>0.80978623914495662</v>
      </c>
      <c r="I14" s="42">
        <v>0.70282152865011116</v>
      </c>
      <c r="J14" s="43">
        <v>16.939</v>
      </c>
    </row>
    <row r="15" spans="1:10" x14ac:dyDescent="0.2">
      <c r="A15" s="8" t="s">
        <v>7</v>
      </c>
      <c r="B15" s="41">
        <v>337.19088613406797</v>
      </c>
      <c r="C15" s="74">
        <v>12941</v>
      </c>
      <c r="D15" s="33"/>
      <c r="E15" s="41">
        <v>305.50677226813588</v>
      </c>
      <c r="F15" s="74">
        <v>11725</v>
      </c>
      <c r="G15" s="33"/>
      <c r="H15" s="42">
        <v>0.90603508229657681</v>
      </c>
      <c r="I15" s="42">
        <v>0.56647985312590587</v>
      </c>
      <c r="J15" s="43">
        <v>14.199</v>
      </c>
    </row>
    <row r="16" spans="1:10" x14ac:dyDescent="0.2">
      <c r="A16" s="8" t="s">
        <v>13</v>
      </c>
      <c r="B16" s="41">
        <v>489.77490817263549</v>
      </c>
      <c r="C16" s="74">
        <v>18797</v>
      </c>
      <c r="D16" s="33"/>
      <c r="E16" s="41">
        <v>304.33425160697891</v>
      </c>
      <c r="F16" s="74">
        <v>11680</v>
      </c>
      <c r="G16" s="33"/>
      <c r="H16" s="42">
        <v>0.62137575144969937</v>
      </c>
      <c r="I16" s="42">
        <v>0.56430573002222439</v>
      </c>
      <c r="J16" s="43">
        <v>23.905999999999999</v>
      </c>
    </row>
    <row r="17" spans="1:10" x14ac:dyDescent="0.2">
      <c r="A17" s="8" t="s">
        <v>11</v>
      </c>
      <c r="B17" s="41">
        <v>390.37121212121212</v>
      </c>
      <c r="C17" s="74">
        <v>14982</v>
      </c>
      <c r="D17" s="33"/>
      <c r="E17" s="41">
        <v>290.65484389348023</v>
      </c>
      <c r="F17" s="74">
        <v>11155</v>
      </c>
      <c r="G17" s="33"/>
      <c r="H17" s="42">
        <v>0.74456013883326655</v>
      </c>
      <c r="I17" s="42">
        <v>0.53894096047927331</v>
      </c>
      <c r="J17" s="43">
        <v>17.425999999999998</v>
      </c>
    </row>
    <row r="18" spans="1:10" x14ac:dyDescent="0.2">
      <c r="A18" s="8" t="s">
        <v>19</v>
      </c>
      <c r="B18" s="41">
        <v>359.85961891643706</v>
      </c>
      <c r="C18" s="74">
        <v>13811</v>
      </c>
      <c r="D18" s="33"/>
      <c r="E18" s="41">
        <v>290.49850780532597</v>
      </c>
      <c r="F18" s="74">
        <v>11149</v>
      </c>
      <c r="G18" s="33"/>
      <c r="H18" s="42">
        <v>0.80725508652523348</v>
      </c>
      <c r="I18" s="42">
        <v>0.53865107739878249</v>
      </c>
      <c r="J18" s="43">
        <v>20.228000000000002</v>
      </c>
    </row>
    <row r="19" spans="1:10" x14ac:dyDescent="0.2">
      <c r="A19" s="8" t="s">
        <v>20</v>
      </c>
      <c r="B19" s="41">
        <v>373.69536271809</v>
      </c>
      <c r="C19" s="74">
        <v>14342</v>
      </c>
      <c r="D19" s="33"/>
      <c r="E19" s="41">
        <v>268.81990358126723</v>
      </c>
      <c r="F19" s="74">
        <v>10317</v>
      </c>
      <c r="G19" s="33"/>
      <c r="H19" s="42">
        <v>0.71935573839074052</v>
      </c>
      <c r="I19" s="42">
        <v>0.4984539569040487</v>
      </c>
      <c r="J19" s="43">
        <v>18.265000000000001</v>
      </c>
    </row>
    <row r="20" spans="1:10" x14ac:dyDescent="0.2">
      <c r="A20" s="108" t="s">
        <v>6</v>
      </c>
      <c r="B20" s="41">
        <v>220.45994031221304</v>
      </c>
      <c r="C20" s="74">
        <v>8461</v>
      </c>
      <c r="D20" s="33"/>
      <c r="E20" s="41">
        <v>195.94123048668501</v>
      </c>
      <c r="F20" s="74">
        <v>7520</v>
      </c>
      <c r="G20" s="33"/>
      <c r="H20" s="42">
        <v>0.88878383169838082</v>
      </c>
      <c r="I20" s="42">
        <v>0.36332012754855542</v>
      </c>
      <c r="J20" s="43">
        <v>16.779</v>
      </c>
    </row>
    <row r="21" spans="1:10" x14ac:dyDescent="0.2">
      <c r="A21" s="8" t="s">
        <v>15</v>
      </c>
      <c r="B21" s="41">
        <v>226.94788797061526</v>
      </c>
      <c r="C21" s="74">
        <v>8710</v>
      </c>
      <c r="D21" s="33"/>
      <c r="E21" s="41">
        <v>182.44421487603307</v>
      </c>
      <c r="F21" s="74">
        <v>7002</v>
      </c>
      <c r="G21" s="33"/>
      <c r="H21" s="42">
        <v>0.80390355912743972</v>
      </c>
      <c r="I21" s="42">
        <v>0.33829355493284374</v>
      </c>
      <c r="J21" s="43">
        <v>12.676</v>
      </c>
    </row>
    <row r="22" spans="1:10" x14ac:dyDescent="0.2">
      <c r="A22" s="109" t="s">
        <v>23</v>
      </c>
      <c r="B22" s="41">
        <v>252.97784664830121</v>
      </c>
      <c r="C22" s="74">
        <v>9709</v>
      </c>
      <c r="D22" s="33"/>
      <c r="E22" s="41">
        <v>173.92389807162533</v>
      </c>
      <c r="F22" s="74">
        <v>6675</v>
      </c>
      <c r="G22" s="33"/>
      <c r="H22" s="42">
        <v>0.68750643732619221</v>
      </c>
      <c r="I22" s="42">
        <v>0.3224949270460914</v>
      </c>
      <c r="J22" s="43">
        <v>7.58</v>
      </c>
    </row>
    <row r="23" spans="1:10" x14ac:dyDescent="0.2">
      <c r="B23" s="5"/>
      <c r="C23" s="44"/>
      <c r="D23" s="44"/>
      <c r="E23" s="5"/>
      <c r="F23" s="44"/>
      <c r="G23" s="44"/>
      <c r="H23" s="5"/>
      <c r="I23" s="5"/>
      <c r="J23" s="5"/>
    </row>
    <row r="24" spans="1:10" ht="15.75" customHeight="1" x14ac:dyDescent="0.2">
      <c r="B24" s="5"/>
      <c r="C24" s="44" t="s">
        <v>32</v>
      </c>
      <c r="D24" s="44"/>
      <c r="E24" s="5"/>
      <c r="F24" s="44" t="s">
        <v>33</v>
      </c>
      <c r="G24" s="44"/>
      <c r="H24" s="5"/>
      <c r="I24" s="5"/>
      <c r="J24" s="44" t="s">
        <v>26</v>
      </c>
    </row>
  </sheetData>
  <mergeCells count="1">
    <mergeCell ref="A1:J1"/>
  </mergeCells>
  <pageMargins left="0.25" right="0.25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"/>
  <sheetViews>
    <sheetView workbookViewId="0">
      <selection sqref="A1:J23"/>
    </sheetView>
  </sheetViews>
  <sheetFormatPr baseColWidth="10" defaultColWidth="11" defaultRowHeight="16" x14ac:dyDescent="0.2"/>
  <cols>
    <col min="1" max="1" width="13.1640625" style="110" customWidth="1"/>
    <col min="4" max="4" width="2.1640625" customWidth="1"/>
    <col min="7" max="7" width="2.6640625" customWidth="1"/>
    <col min="10" max="10" width="10.83203125" customWidth="1"/>
    <col min="11" max="11" width="2" customWidth="1"/>
  </cols>
  <sheetData>
    <row r="1" spans="1:11" ht="30" customHeight="1" x14ac:dyDescent="0.2">
      <c r="A1" s="147" t="s">
        <v>126</v>
      </c>
      <c r="B1" s="147"/>
      <c r="C1" s="147"/>
      <c r="D1" s="147"/>
      <c r="E1" s="147"/>
      <c r="F1" s="147"/>
      <c r="G1" s="147"/>
      <c r="H1" s="147"/>
      <c r="I1" s="147"/>
      <c r="J1" s="147"/>
      <c r="K1" s="58"/>
    </row>
    <row r="2" spans="1:11" ht="60" x14ac:dyDescent="0.2">
      <c r="A2" s="16" t="s">
        <v>3</v>
      </c>
      <c r="B2" s="17" t="s">
        <v>0</v>
      </c>
      <c r="C2" s="17" t="s">
        <v>28</v>
      </c>
      <c r="D2" s="17"/>
      <c r="E2" s="17" t="s">
        <v>1</v>
      </c>
      <c r="F2" s="17" t="s">
        <v>24</v>
      </c>
      <c r="G2" s="17"/>
      <c r="H2" s="17" t="s">
        <v>122</v>
      </c>
      <c r="I2" s="17" t="s">
        <v>27</v>
      </c>
      <c r="J2" s="52" t="s">
        <v>2</v>
      </c>
      <c r="K2" s="8"/>
    </row>
    <row r="3" spans="1:11" x14ac:dyDescent="0.2">
      <c r="A3" s="107" t="s">
        <v>39</v>
      </c>
      <c r="B3" s="34">
        <v>931.47646923783293</v>
      </c>
      <c r="C3" s="73">
        <v>35749</v>
      </c>
      <c r="D3" s="50"/>
      <c r="E3" s="34">
        <v>771.38831496786042</v>
      </c>
      <c r="F3" s="73">
        <v>29605</v>
      </c>
      <c r="G3" s="50"/>
      <c r="H3" s="76">
        <v>0.82813505272874766</v>
      </c>
      <c r="I3" s="51">
        <v>1.5268966940017537</v>
      </c>
      <c r="J3" s="53">
        <v>16.420000000000002</v>
      </c>
      <c r="K3" s="8"/>
    </row>
    <row r="4" spans="1:11" x14ac:dyDescent="0.2">
      <c r="A4" s="107" t="s">
        <v>18</v>
      </c>
      <c r="B4" s="34">
        <v>756.27582644628103</v>
      </c>
      <c r="C4" s="73">
        <v>29025</v>
      </c>
      <c r="D4" s="50"/>
      <c r="E4" s="34">
        <v>695.56531221303953</v>
      </c>
      <c r="F4" s="73">
        <v>26695</v>
      </c>
      <c r="G4" s="50"/>
      <c r="H4" s="76">
        <v>0.91972437553832898</v>
      </c>
      <c r="I4" s="51">
        <v>1.3768115942028984</v>
      </c>
      <c r="J4" s="53">
        <v>25.43</v>
      </c>
      <c r="K4" s="8"/>
    </row>
    <row r="5" spans="1:11" x14ac:dyDescent="0.2">
      <c r="A5" s="107" t="s">
        <v>9</v>
      </c>
      <c r="B5" s="34">
        <v>766.9848484848485</v>
      </c>
      <c r="C5" s="73">
        <v>29436</v>
      </c>
      <c r="D5" s="50"/>
      <c r="E5" s="34">
        <v>691.86535812672184</v>
      </c>
      <c r="F5" s="73">
        <v>26553</v>
      </c>
      <c r="G5" s="50"/>
      <c r="H5" s="76">
        <v>0.90205870362821039</v>
      </c>
      <c r="I5" s="51">
        <v>1.3694878539377997</v>
      </c>
      <c r="J5" s="53">
        <v>22.98</v>
      </c>
      <c r="K5" s="8"/>
    </row>
    <row r="6" spans="1:11" x14ac:dyDescent="0.2">
      <c r="A6" s="107" t="s">
        <v>17</v>
      </c>
      <c r="B6" s="34">
        <v>760.44478879706151</v>
      </c>
      <c r="C6" s="73">
        <v>29185</v>
      </c>
      <c r="D6" s="50"/>
      <c r="E6" s="34">
        <v>658.77421946740128</v>
      </c>
      <c r="F6" s="73">
        <v>25283</v>
      </c>
      <c r="G6" s="50"/>
      <c r="H6" s="76">
        <v>0.86630118211409968</v>
      </c>
      <c r="I6" s="51">
        <v>1.3039867966372685</v>
      </c>
      <c r="J6" s="53">
        <v>23.28</v>
      </c>
      <c r="K6" s="8"/>
    </row>
    <row r="7" spans="1:11" x14ac:dyDescent="0.2">
      <c r="A7" s="107" t="s">
        <v>38</v>
      </c>
      <c r="B7" s="34">
        <v>697.18078512396687</v>
      </c>
      <c r="C7" s="73">
        <v>26757</v>
      </c>
      <c r="D7" s="50"/>
      <c r="E7" s="34">
        <v>585.84343434343441</v>
      </c>
      <c r="F7" s="73">
        <v>22484</v>
      </c>
      <c r="G7" s="50"/>
      <c r="H7" s="76">
        <v>0.84030347198863853</v>
      </c>
      <c r="I7" s="51">
        <v>1.1596265923977513</v>
      </c>
      <c r="J7" s="53">
        <v>18.88</v>
      </c>
      <c r="K7" s="8"/>
    </row>
    <row r="8" spans="1:11" x14ac:dyDescent="0.2">
      <c r="A8" s="8" t="s">
        <v>14</v>
      </c>
      <c r="B8" s="41">
        <v>670.83815426997251</v>
      </c>
      <c r="C8" s="74">
        <v>25746</v>
      </c>
      <c r="D8" s="33"/>
      <c r="E8" s="41">
        <v>558.30222681359044</v>
      </c>
      <c r="F8" s="74">
        <v>21427</v>
      </c>
      <c r="G8" s="33"/>
      <c r="H8" s="77">
        <v>0.83224578575312669</v>
      </c>
      <c r="I8" s="45">
        <v>1.1051111454948683</v>
      </c>
      <c r="J8" s="54">
        <v>23.6</v>
      </c>
      <c r="K8" s="8"/>
    </row>
    <row r="9" spans="1:11" x14ac:dyDescent="0.2">
      <c r="A9" s="108" t="s">
        <v>4</v>
      </c>
      <c r="B9" s="47">
        <v>636.57449494949503</v>
      </c>
      <c r="C9" s="75">
        <v>24431</v>
      </c>
      <c r="D9" s="48"/>
      <c r="E9" s="47">
        <v>549.96430211202937</v>
      </c>
      <c r="F9" s="75">
        <v>21107</v>
      </c>
      <c r="G9" s="48"/>
      <c r="H9" s="78">
        <v>0.86394335066104544</v>
      </c>
      <c r="I9" s="49">
        <v>1.0886069420805611</v>
      </c>
      <c r="J9" s="55">
        <v>21.65</v>
      </c>
      <c r="K9" s="8"/>
    </row>
    <row r="10" spans="1:11" x14ac:dyDescent="0.2">
      <c r="A10" s="108" t="s">
        <v>20</v>
      </c>
      <c r="B10" s="47">
        <v>591.94054178145086</v>
      </c>
      <c r="C10" s="75">
        <v>22718</v>
      </c>
      <c r="D10" s="48"/>
      <c r="E10" s="47">
        <v>520.36466942148752</v>
      </c>
      <c r="F10" s="75">
        <v>19971</v>
      </c>
      <c r="G10" s="48"/>
      <c r="H10" s="78">
        <v>0.87908266572761684</v>
      </c>
      <c r="I10" s="49">
        <v>1.0300170199597709</v>
      </c>
      <c r="J10" s="55">
        <v>23.87</v>
      </c>
      <c r="K10" s="8"/>
    </row>
    <row r="11" spans="1:11" x14ac:dyDescent="0.2">
      <c r="A11" s="108" t="s">
        <v>16</v>
      </c>
      <c r="B11" s="47">
        <v>614.97405876951336</v>
      </c>
      <c r="C11" s="75">
        <v>23602</v>
      </c>
      <c r="D11" s="48"/>
      <c r="E11" s="47">
        <v>506.55498163452711</v>
      </c>
      <c r="F11" s="75">
        <v>19441</v>
      </c>
      <c r="G11" s="48"/>
      <c r="H11" s="78">
        <v>0.82370138123887804</v>
      </c>
      <c r="I11" s="49">
        <v>1.0026819330548249</v>
      </c>
      <c r="J11" s="55">
        <v>19.27</v>
      </c>
      <c r="K11" s="8"/>
    </row>
    <row r="12" spans="1:11" x14ac:dyDescent="0.2">
      <c r="A12" s="108" t="s">
        <v>5</v>
      </c>
      <c r="B12" s="47">
        <v>664.55865472910932</v>
      </c>
      <c r="C12" s="75">
        <v>25505</v>
      </c>
      <c r="D12" s="48"/>
      <c r="E12" s="47">
        <v>505.20006887052341</v>
      </c>
      <c r="F12" s="75">
        <v>19389</v>
      </c>
      <c r="G12" s="48"/>
      <c r="H12" s="78">
        <v>0.76020388159184471</v>
      </c>
      <c r="I12" s="49">
        <v>1</v>
      </c>
      <c r="J12" s="55">
        <v>16.89</v>
      </c>
      <c r="K12" s="8"/>
    </row>
    <row r="13" spans="1:11" x14ac:dyDescent="0.2">
      <c r="A13" s="8" t="s">
        <v>8</v>
      </c>
      <c r="B13" s="41">
        <v>543.58057851239676</v>
      </c>
      <c r="C13" s="74">
        <v>20862</v>
      </c>
      <c r="D13" s="33"/>
      <c r="E13" s="41">
        <v>495.53328741965106</v>
      </c>
      <c r="F13" s="74">
        <v>19018</v>
      </c>
      <c r="G13" s="33"/>
      <c r="H13" s="77">
        <v>0.91160962515578559</v>
      </c>
      <c r="I13" s="45">
        <v>0.98086543916653768</v>
      </c>
      <c r="J13" s="54">
        <v>33.700000000000003</v>
      </c>
      <c r="K13" s="8"/>
    </row>
    <row r="14" spans="1:11" x14ac:dyDescent="0.2">
      <c r="A14" s="8" t="s">
        <v>19</v>
      </c>
      <c r="B14" s="41">
        <v>503.29797979797979</v>
      </c>
      <c r="C14" s="74">
        <v>19316</v>
      </c>
      <c r="D14" s="33"/>
      <c r="E14" s="41">
        <v>468.04419191919192</v>
      </c>
      <c r="F14" s="74">
        <v>17963</v>
      </c>
      <c r="G14" s="33"/>
      <c r="H14" s="77">
        <v>0.92995444191343968</v>
      </c>
      <c r="I14" s="45">
        <v>0.92645314353499408</v>
      </c>
      <c r="J14" s="54">
        <v>24.23</v>
      </c>
      <c r="K14" s="8"/>
    </row>
    <row r="15" spans="1:11" x14ac:dyDescent="0.2">
      <c r="A15" s="8" t="s">
        <v>15</v>
      </c>
      <c r="B15" s="41">
        <v>570.10560146923774</v>
      </c>
      <c r="C15" s="74">
        <v>21880</v>
      </c>
      <c r="D15" s="33"/>
      <c r="E15" s="41">
        <v>463.38016528925624</v>
      </c>
      <c r="F15" s="74">
        <v>17784</v>
      </c>
      <c r="G15" s="33"/>
      <c r="H15" s="77">
        <v>0.81279707495429621</v>
      </c>
      <c r="I15" s="45">
        <v>0.91722110475011609</v>
      </c>
      <c r="J15" s="54">
        <v>17.78</v>
      </c>
      <c r="K15" s="8"/>
    </row>
    <row r="16" spans="1:11" x14ac:dyDescent="0.2">
      <c r="A16" s="8" t="s">
        <v>13</v>
      </c>
      <c r="B16" s="41">
        <v>522.97027089072549</v>
      </c>
      <c r="C16" s="74">
        <v>20071</v>
      </c>
      <c r="D16" s="33"/>
      <c r="E16" s="41">
        <v>439.25229568411385</v>
      </c>
      <c r="F16" s="74">
        <v>16858</v>
      </c>
      <c r="G16" s="33"/>
      <c r="H16" s="77">
        <v>0.83991829007025065</v>
      </c>
      <c r="I16" s="45">
        <v>0.8694620661199649</v>
      </c>
      <c r="J16" s="54">
        <v>31.9</v>
      </c>
      <c r="K16" s="8"/>
    </row>
    <row r="17" spans="1:11" x14ac:dyDescent="0.2">
      <c r="A17" s="8" t="s">
        <v>12</v>
      </c>
      <c r="B17" s="41">
        <v>484.85032139577601</v>
      </c>
      <c r="C17" s="74">
        <v>18608</v>
      </c>
      <c r="D17" s="33"/>
      <c r="E17" s="41">
        <v>428.93411386593203</v>
      </c>
      <c r="F17" s="74">
        <v>16462</v>
      </c>
      <c r="G17" s="33"/>
      <c r="H17" s="77">
        <v>0.88467325881341363</v>
      </c>
      <c r="I17" s="45">
        <v>0.84903811439475996</v>
      </c>
      <c r="J17" s="54">
        <v>24.42</v>
      </c>
      <c r="K17" s="8"/>
    </row>
    <row r="18" spans="1:11" x14ac:dyDescent="0.2">
      <c r="A18" s="8" t="s">
        <v>10</v>
      </c>
      <c r="B18" s="41">
        <v>456.65771349862263</v>
      </c>
      <c r="C18" s="74">
        <v>17526</v>
      </c>
      <c r="D18" s="33"/>
      <c r="E18" s="41">
        <v>414.23852157943071</v>
      </c>
      <c r="F18" s="74">
        <v>15898</v>
      </c>
      <c r="G18" s="33"/>
      <c r="H18" s="77">
        <v>0.90710943740728056</v>
      </c>
      <c r="I18" s="45">
        <v>0.81994945587704371</v>
      </c>
      <c r="J18" s="54">
        <v>26.09</v>
      </c>
      <c r="K18" s="8"/>
    </row>
    <row r="19" spans="1:11" x14ac:dyDescent="0.2">
      <c r="A19" s="8" t="s">
        <v>7</v>
      </c>
      <c r="B19" s="41">
        <v>487.56014692378329</v>
      </c>
      <c r="C19" s="74">
        <v>18712</v>
      </c>
      <c r="D19" s="33"/>
      <c r="E19" s="41">
        <v>406.26538108356294</v>
      </c>
      <c r="F19" s="74">
        <v>15592</v>
      </c>
      <c r="G19" s="33"/>
      <c r="H19" s="77">
        <v>0.83326207781103034</v>
      </c>
      <c r="I19" s="45">
        <v>0.8041673113621125</v>
      </c>
      <c r="J19" s="54">
        <v>17.260000000000002</v>
      </c>
      <c r="K19" s="8"/>
    </row>
    <row r="20" spans="1:11" x14ac:dyDescent="0.2">
      <c r="A20" s="8" t="s">
        <v>11</v>
      </c>
      <c r="B20" s="41">
        <v>383.28397612488521</v>
      </c>
      <c r="C20" s="74">
        <v>14710</v>
      </c>
      <c r="D20" s="33"/>
      <c r="E20" s="41">
        <v>344.4605142332415</v>
      </c>
      <c r="F20" s="74">
        <v>13220</v>
      </c>
      <c r="G20" s="33"/>
      <c r="H20" s="77">
        <v>0.89870836165873558</v>
      </c>
      <c r="I20" s="45">
        <v>0.68182990355356132</v>
      </c>
      <c r="J20" s="54">
        <v>25.07</v>
      </c>
      <c r="K20" s="8"/>
    </row>
    <row r="21" spans="1:11" x14ac:dyDescent="0.2">
      <c r="A21" s="108" t="s">
        <v>6</v>
      </c>
      <c r="B21" s="41">
        <v>393.5239898989899</v>
      </c>
      <c r="C21" s="74">
        <v>15103</v>
      </c>
      <c r="D21" s="33"/>
      <c r="E21" s="41">
        <v>314.73060146923785</v>
      </c>
      <c r="F21" s="74">
        <v>12079</v>
      </c>
      <c r="G21" s="33"/>
      <c r="H21" s="77">
        <v>0.79977487916308021</v>
      </c>
      <c r="I21" s="45">
        <v>0.6229821032544226</v>
      </c>
      <c r="J21" s="54">
        <v>19.96</v>
      </c>
      <c r="K21" s="8"/>
    </row>
    <row r="22" spans="1:11" x14ac:dyDescent="0.2">
      <c r="A22" s="109" t="s">
        <v>23</v>
      </c>
      <c r="B22" s="41">
        <v>353.1371671258035</v>
      </c>
      <c r="C22" s="74">
        <v>13553</v>
      </c>
      <c r="D22" s="33"/>
      <c r="E22" s="41">
        <v>204.64393939393938</v>
      </c>
      <c r="F22" s="74">
        <v>7854</v>
      </c>
      <c r="G22" s="33"/>
      <c r="H22" s="77">
        <v>0.57950269313067215</v>
      </c>
      <c r="I22" s="45">
        <v>0.4050750425498994</v>
      </c>
      <c r="J22" s="54">
        <v>11.5</v>
      </c>
      <c r="K22" s="8"/>
    </row>
    <row r="23" spans="1:11" x14ac:dyDescent="0.2">
      <c r="A23" s="5"/>
      <c r="B23" s="5"/>
      <c r="C23" s="44" t="s">
        <v>31</v>
      </c>
      <c r="D23" s="44"/>
      <c r="E23" s="5"/>
      <c r="F23" s="44" t="s">
        <v>30</v>
      </c>
      <c r="G23" s="44"/>
      <c r="H23" s="5"/>
      <c r="I23" s="5"/>
      <c r="J23" s="46" t="s">
        <v>29</v>
      </c>
      <c r="K23" s="56"/>
    </row>
    <row r="24" spans="1:11" x14ac:dyDescent="0.2">
      <c r="K24" s="57"/>
    </row>
  </sheetData>
  <mergeCells count="1">
    <mergeCell ref="A1:J1"/>
  </mergeCells>
  <pageMargins left="0.25" right="0.25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3"/>
  <sheetViews>
    <sheetView zoomScale="160" zoomScaleNormal="160" workbookViewId="0">
      <selection sqref="A1:K23"/>
    </sheetView>
  </sheetViews>
  <sheetFormatPr baseColWidth="10" defaultColWidth="8.83203125" defaultRowHeight="16" x14ac:dyDescent="0.2"/>
  <cols>
    <col min="1" max="1" width="9" style="120" customWidth="1"/>
    <col min="2" max="2" width="7.83203125" customWidth="1"/>
    <col min="3" max="3" width="8" style="2" customWidth="1"/>
    <col min="4" max="4" width="4.83203125" customWidth="1"/>
    <col min="5" max="5" width="9" customWidth="1"/>
    <col min="6" max="6" width="7.83203125" style="1" customWidth="1"/>
    <col min="7" max="7" width="4.5" customWidth="1"/>
    <col min="8" max="8" width="9.6640625" customWidth="1"/>
    <col min="9" max="9" width="9.5" customWidth="1"/>
    <col min="10" max="10" width="6.83203125" customWidth="1"/>
    <col min="11" max="11" width="6.1640625" customWidth="1"/>
  </cols>
  <sheetData>
    <row r="1" spans="1:11" ht="30" customHeight="1" x14ac:dyDescent="0.2">
      <c r="A1" s="148" t="s">
        <v>127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s="2" customFormat="1" ht="49" customHeight="1" x14ac:dyDescent="0.2">
      <c r="A2" s="131" t="s">
        <v>3</v>
      </c>
      <c r="B2" s="111" t="s">
        <v>0</v>
      </c>
      <c r="C2" s="111" t="s">
        <v>25</v>
      </c>
      <c r="D2" s="111" t="s">
        <v>53</v>
      </c>
      <c r="E2" s="111" t="s">
        <v>1</v>
      </c>
      <c r="F2" s="111" t="s">
        <v>24</v>
      </c>
      <c r="G2" s="111" t="s">
        <v>53</v>
      </c>
      <c r="H2" s="111" t="s">
        <v>122</v>
      </c>
      <c r="I2" s="111" t="s">
        <v>27</v>
      </c>
      <c r="J2" s="111" t="s">
        <v>2</v>
      </c>
      <c r="K2" s="111" t="s">
        <v>53</v>
      </c>
    </row>
    <row r="3" spans="1:11" x14ac:dyDescent="0.2">
      <c r="A3" s="119" t="s">
        <v>39</v>
      </c>
      <c r="B3" s="112">
        <v>1068.1923783287421</v>
      </c>
      <c r="C3" s="113">
        <v>40996</v>
      </c>
      <c r="D3" s="114" t="s">
        <v>43</v>
      </c>
      <c r="E3" s="115">
        <v>675.50218089990813</v>
      </c>
      <c r="F3" s="113">
        <v>25925</v>
      </c>
      <c r="G3" s="114" t="s">
        <v>43</v>
      </c>
      <c r="H3" s="116">
        <f>F3/C3</f>
        <v>0.63237876866035714</v>
      </c>
      <c r="I3" s="116">
        <v>2.1901664273042156</v>
      </c>
      <c r="J3" s="117">
        <v>23.888000000000002</v>
      </c>
      <c r="K3" s="118" t="s">
        <v>62</v>
      </c>
    </row>
    <row r="4" spans="1:11" x14ac:dyDescent="0.2">
      <c r="A4" s="119" t="s">
        <v>9</v>
      </c>
      <c r="B4" s="112">
        <v>906.46269513314962</v>
      </c>
      <c r="C4" s="113">
        <v>34789</v>
      </c>
      <c r="D4" s="114" t="s">
        <v>44</v>
      </c>
      <c r="E4" s="115">
        <v>551.31921487603302</v>
      </c>
      <c r="F4" s="113">
        <v>21159</v>
      </c>
      <c r="G4" s="118" t="s">
        <v>46</v>
      </c>
      <c r="H4" s="116">
        <f t="shared" ref="H4:H23" si="0">F4/C4</f>
        <v>0.60820949150593584</v>
      </c>
      <c r="I4" s="116">
        <v>1.7875306243135929</v>
      </c>
      <c r="J4" s="117">
        <v>24.141999999999999</v>
      </c>
      <c r="K4" s="118" t="s">
        <v>63</v>
      </c>
    </row>
    <row r="5" spans="1:11" ht="25" customHeight="1" x14ac:dyDescent="0.2">
      <c r="A5" s="119" t="s">
        <v>8</v>
      </c>
      <c r="B5" s="112">
        <v>870.97440312213041</v>
      </c>
      <c r="C5" s="113">
        <v>33427</v>
      </c>
      <c r="D5" s="114" t="s">
        <v>44</v>
      </c>
      <c r="E5" s="115">
        <v>413.9779614325069</v>
      </c>
      <c r="F5" s="113">
        <v>15888</v>
      </c>
      <c r="G5" s="118" t="s">
        <v>52</v>
      </c>
      <c r="H5" s="116">
        <f t="shared" si="0"/>
        <v>0.47530439465103058</v>
      </c>
      <c r="I5" s="116">
        <v>1.3422319844555208</v>
      </c>
      <c r="J5" s="117">
        <v>32.814999999999998</v>
      </c>
      <c r="K5" s="114" t="s">
        <v>44</v>
      </c>
    </row>
    <row r="6" spans="1:11" x14ac:dyDescent="0.2">
      <c r="A6" s="119" t="s">
        <v>36</v>
      </c>
      <c r="B6" s="112">
        <v>838.50860881542701</v>
      </c>
      <c r="C6" s="113">
        <v>32181</v>
      </c>
      <c r="D6" s="118" t="s">
        <v>45</v>
      </c>
      <c r="E6" s="115">
        <v>539.30739210284662</v>
      </c>
      <c r="F6" s="113">
        <v>20698</v>
      </c>
      <c r="G6" s="118" t="s">
        <v>46</v>
      </c>
      <c r="H6" s="116">
        <f t="shared" si="0"/>
        <v>0.6431745439855816</v>
      </c>
      <c r="I6" s="116">
        <v>1.7485849455098421</v>
      </c>
      <c r="J6" s="117">
        <v>29.626000000000001</v>
      </c>
      <c r="K6" s="118" t="s">
        <v>46</v>
      </c>
    </row>
    <row r="7" spans="1:11" x14ac:dyDescent="0.2">
      <c r="A7" s="119" t="s">
        <v>37</v>
      </c>
      <c r="B7" s="112">
        <v>798.38234618916442</v>
      </c>
      <c r="C7" s="113">
        <v>30641</v>
      </c>
      <c r="D7" s="118" t="s">
        <v>45</v>
      </c>
      <c r="E7" s="115">
        <v>638.89348025711661</v>
      </c>
      <c r="F7" s="113">
        <v>24520</v>
      </c>
      <c r="G7" s="114" t="s">
        <v>45</v>
      </c>
      <c r="H7" s="116">
        <f t="shared" si="0"/>
        <v>0.8002349792761333</v>
      </c>
      <c r="I7" s="116">
        <v>2.0714708118611136</v>
      </c>
      <c r="J7" s="117">
        <v>20.669</v>
      </c>
      <c r="K7" s="118" t="s">
        <v>64</v>
      </c>
    </row>
    <row r="8" spans="1:11" x14ac:dyDescent="0.2">
      <c r="A8" s="119" t="s">
        <v>4</v>
      </c>
      <c r="B8" s="112">
        <v>785.64095500459132</v>
      </c>
      <c r="C8" s="113">
        <v>30152</v>
      </c>
      <c r="D8" s="118" t="s">
        <v>45</v>
      </c>
      <c r="E8" s="115">
        <v>546.62913223140492</v>
      </c>
      <c r="F8" s="113">
        <v>20979</v>
      </c>
      <c r="G8" s="118" t="s">
        <v>46</v>
      </c>
      <c r="H8" s="116">
        <f t="shared" si="0"/>
        <v>0.6957747413106925</v>
      </c>
      <c r="I8" s="116">
        <v>1.7723240685984625</v>
      </c>
      <c r="J8" s="117">
        <v>23.123000000000001</v>
      </c>
      <c r="K8" s="118" t="s">
        <v>62</v>
      </c>
    </row>
    <row r="9" spans="1:11" x14ac:dyDescent="0.2">
      <c r="A9" s="119" t="s">
        <v>16</v>
      </c>
      <c r="B9" s="112">
        <v>783.63464187327827</v>
      </c>
      <c r="C9" s="113">
        <v>30075</v>
      </c>
      <c r="D9" s="118" t="s">
        <v>45</v>
      </c>
      <c r="E9" s="115">
        <v>653.84963269054174</v>
      </c>
      <c r="F9" s="113">
        <v>25094</v>
      </c>
      <c r="G9" s="114" t="s">
        <v>44</v>
      </c>
      <c r="H9" s="116">
        <f t="shared" si="0"/>
        <v>0.83438071487946797</v>
      </c>
      <c r="I9" s="116">
        <v>2.119962828419363</v>
      </c>
      <c r="J9" s="117">
        <v>24.068999999999999</v>
      </c>
      <c r="K9" s="118" t="s">
        <v>63</v>
      </c>
    </row>
    <row r="10" spans="1:11" ht="31" customHeight="1" x14ac:dyDescent="0.2">
      <c r="A10" s="119" t="s">
        <v>13</v>
      </c>
      <c r="B10" s="112">
        <v>758.09974747474746</v>
      </c>
      <c r="C10" s="113">
        <v>29095</v>
      </c>
      <c r="D10" s="118" t="s">
        <v>45</v>
      </c>
      <c r="E10" s="115">
        <v>379.19318181818181</v>
      </c>
      <c r="F10" s="113">
        <v>14553</v>
      </c>
      <c r="G10" s="118" t="s">
        <v>52</v>
      </c>
      <c r="H10" s="116">
        <f t="shared" si="0"/>
        <v>0.50018903591682418</v>
      </c>
      <c r="I10" s="116">
        <v>1.2294500295683028</v>
      </c>
      <c r="J10" s="117">
        <v>34.905999999999999</v>
      </c>
      <c r="K10" s="114" t="s">
        <v>43</v>
      </c>
    </row>
    <row r="11" spans="1:11" x14ac:dyDescent="0.2">
      <c r="A11" s="119" t="s">
        <v>34</v>
      </c>
      <c r="B11" s="112">
        <v>734.85778236914598</v>
      </c>
      <c r="C11" s="113">
        <v>28203</v>
      </c>
      <c r="D11" s="118" t="s">
        <v>45</v>
      </c>
      <c r="E11" s="115">
        <v>474.16735537190084</v>
      </c>
      <c r="F11" s="113">
        <v>18198</v>
      </c>
      <c r="G11" s="118" t="s">
        <v>47</v>
      </c>
      <c r="H11" s="116">
        <f t="shared" si="0"/>
        <v>0.64525050526539729</v>
      </c>
      <c r="I11" s="116">
        <v>1.537382782799696</v>
      </c>
      <c r="J11" s="117">
        <v>23.936</v>
      </c>
      <c r="K11" s="118" t="s">
        <v>62</v>
      </c>
    </row>
    <row r="12" spans="1:11" x14ac:dyDescent="0.2">
      <c r="A12" s="119" t="s">
        <v>14</v>
      </c>
      <c r="B12" s="112">
        <v>703.09550045913682</v>
      </c>
      <c r="C12" s="113">
        <v>26984</v>
      </c>
      <c r="D12" s="118" t="s">
        <v>46</v>
      </c>
      <c r="E12" s="115">
        <v>569.66264921946743</v>
      </c>
      <c r="F12" s="113">
        <v>21863</v>
      </c>
      <c r="G12" s="118" t="s">
        <v>46</v>
      </c>
      <c r="H12" s="116">
        <f t="shared" si="0"/>
        <v>0.81022087162763123</v>
      </c>
      <c r="I12" s="116">
        <v>1.84700515333277</v>
      </c>
      <c r="J12" s="117">
        <v>30.658999999999999</v>
      </c>
      <c r="K12" s="118" t="s">
        <v>45</v>
      </c>
    </row>
    <row r="13" spans="1:11" x14ac:dyDescent="0.2">
      <c r="A13" s="119" t="s">
        <v>35</v>
      </c>
      <c r="B13" s="112">
        <v>697.20684113865934</v>
      </c>
      <c r="C13" s="113">
        <v>26758</v>
      </c>
      <c r="D13" s="118" t="s">
        <v>46</v>
      </c>
      <c r="E13" s="115">
        <v>532.53282828282829</v>
      </c>
      <c r="F13" s="113">
        <v>20438</v>
      </c>
      <c r="G13" s="118" t="s">
        <v>46</v>
      </c>
      <c r="H13" s="116">
        <f t="shared" si="0"/>
        <v>0.76380895433141494</v>
      </c>
      <c r="I13" s="116">
        <v>1.7266199205879869</v>
      </c>
      <c r="J13" s="117">
        <v>21.888000000000002</v>
      </c>
      <c r="K13" s="118" t="s">
        <v>64</v>
      </c>
    </row>
    <row r="14" spans="1:11" x14ac:dyDescent="0.2">
      <c r="A14" s="119" t="s">
        <v>6</v>
      </c>
      <c r="B14" s="112">
        <v>682.19857667584938</v>
      </c>
      <c r="C14" s="113">
        <v>26182</v>
      </c>
      <c r="D14" s="118" t="s">
        <v>47</v>
      </c>
      <c r="E14" s="115">
        <v>608.04315886134066</v>
      </c>
      <c r="F14" s="113">
        <v>23336</v>
      </c>
      <c r="G14" s="118" t="s">
        <v>45</v>
      </c>
      <c r="H14" s="116">
        <f t="shared" si="0"/>
        <v>0.89129936597662518</v>
      </c>
      <c r="I14" s="116">
        <v>1.9714454676015882</v>
      </c>
      <c r="J14" s="117">
        <v>26.733000000000001</v>
      </c>
      <c r="K14" s="118" t="s">
        <v>48</v>
      </c>
    </row>
    <row r="15" spans="1:11" x14ac:dyDescent="0.2">
      <c r="A15" s="119" t="s">
        <v>38</v>
      </c>
      <c r="B15" s="112">
        <v>609.13751147842061</v>
      </c>
      <c r="C15" s="113">
        <v>23378</v>
      </c>
      <c r="D15" s="118" t="s">
        <v>46</v>
      </c>
      <c r="E15" s="115">
        <v>491.62488521579428</v>
      </c>
      <c r="F15" s="113">
        <v>18868</v>
      </c>
      <c r="G15" s="118" t="s">
        <v>47</v>
      </c>
      <c r="H15" s="116">
        <f t="shared" si="0"/>
        <v>0.80708358285567627</v>
      </c>
      <c r="I15" s="116">
        <v>1.5939849624060149</v>
      </c>
      <c r="J15" s="117">
        <v>19.655999999999999</v>
      </c>
      <c r="K15" s="118" t="s">
        <v>65</v>
      </c>
    </row>
    <row r="16" spans="1:11" x14ac:dyDescent="0.2">
      <c r="A16" s="119" t="s">
        <v>5</v>
      </c>
      <c r="B16" s="112">
        <v>528.54625803489444</v>
      </c>
      <c r="C16" s="113">
        <v>20285</v>
      </c>
      <c r="D16" s="118" t="s">
        <v>48</v>
      </c>
      <c r="E16" s="115">
        <v>308.42504591368225</v>
      </c>
      <c r="F16" s="113">
        <v>11837</v>
      </c>
      <c r="G16" s="118" t="s">
        <v>61</v>
      </c>
      <c r="H16" s="116">
        <f t="shared" si="0"/>
        <v>0.58353463150110918</v>
      </c>
      <c r="I16" s="116">
        <v>1</v>
      </c>
      <c r="J16" s="117">
        <v>20.6</v>
      </c>
      <c r="K16" s="118" t="s">
        <v>64</v>
      </c>
    </row>
    <row r="17" spans="1:11" ht="27" customHeight="1" x14ac:dyDescent="0.2">
      <c r="A17" s="119" t="s">
        <v>7</v>
      </c>
      <c r="B17" s="112">
        <v>518.72314049586782</v>
      </c>
      <c r="C17" s="113">
        <v>19908</v>
      </c>
      <c r="D17" s="118" t="s">
        <v>48</v>
      </c>
      <c r="E17" s="115">
        <v>431.33126721763085</v>
      </c>
      <c r="F17" s="113">
        <v>16554</v>
      </c>
      <c r="G17" s="118" t="s">
        <v>52</v>
      </c>
      <c r="H17" s="116">
        <f t="shared" si="0"/>
        <v>0.83152501506931886</v>
      </c>
      <c r="I17" s="116">
        <v>1.3984962406015038</v>
      </c>
      <c r="J17" s="117">
        <v>19.95</v>
      </c>
      <c r="K17" s="118" t="s">
        <v>65</v>
      </c>
    </row>
    <row r="18" spans="1:11" ht="22" customHeight="1" x14ac:dyDescent="0.2">
      <c r="A18" s="119" t="s">
        <v>40</v>
      </c>
      <c r="B18" s="112">
        <v>513.56404958677683</v>
      </c>
      <c r="C18" s="113">
        <v>19710</v>
      </c>
      <c r="D18" s="118" t="s">
        <v>48</v>
      </c>
      <c r="E18" s="115">
        <v>384.76916896235076</v>
      </c>
      <c r="F18" s="113">
        <v>14767</v>
      </c>
      <c r="G18" s="118" t="s">
        <v>52</v>
      </c>
      <c r="H18" s="116">
        <f t="shared" si="0"/>
        <v>0.74921359715880265</v>
      </c>
      <c r="I18" s="116">
        <v>1.2475289346962912</v>
      </c>
      <c r="J18" s="117">
        <v>26.727</v>
      </c>
      <c r="K18" s="118" t="s">
        <v>48</v>
      </c>
    </row>
    <row r="19" spans="1:11" ht="22" customHeight="1" x14ac:dyDescent="0.2">
      <c r="A19" s="119" t="s">
        <v>41</v>
      </c>
      <c r="B19" s="112">
        <v>483.46935261707989</v>
      </c>
      <c r="C19" s="113">
        <v>18555</v>
      </c>
      <c r="D19" s="118" t="s">
        <v>48</v>
      </c>
      <c r="E19" s="115">
        <v>351.59986225895318</v>
      </c>
      <c r="F19" s="113">
        <v>13494</v>
      </c>
      <c r="G19" s="118" t="s">
        <v>52</v>
      </c>
      <c r="H19" s="116">
        <f t="shared" si="0"/>
        <v>0.72724333063864188</v>
      </c>
      <c r="I19" s="116">
        <v>1.1399847934442848</v>
      </c>
      <c r="J19" s="117">
        <v>29.701000000000001</v>
      </c>
      <c r="K19" s="118" t="s">
        <v>46</v>
      </c>
    </row>
    <row r="20" spans="1:11" ht="22" customHeight="1" x14ac:dyDescent="0.2">
      <c r="A20" s="119" t="s">
        <v>11</v>
      </c>
      <c r="B20" s="112">
        <v>459.3154269972452</v>
      </c>
      <c r="C20" s="113">
        <v>17628</v>
      </c>
      <c r="D20" s="118" t="s">
        <v>48</v>
      </c>
      <c r="E20" s="115">
        <v>222.96131772268137</v>
      </c>
      <c r="F20" s="113">
        <v>8557</v>
      </c>
      <c r="G20" s="118" t="s">
        <v>62</v>
      </c>
      <c r="H20" s="116">
        <f t="shared" si="0"/>
        <v>0.48542092126162922</v>
      </c>
      <c r="I20" s="116">
        <v>0.7229027625242882</v>
      </c>
      <c r="J20" s="117">
        <v>25.138999999999999</v>
      </c>
      <c r="K20" s="118" t="s">
        <v>63</v>
      </c>
    </row>
    <row r="21" spans="1:11" ht="22" customHeight="1" x14ac:dyDescent="0.2">
      <c r="A21" s="119">
        <v>242</v>
      </c>
      <c r="B21" s="112">
        <v>331.5888429752066</v>
      </c>
      <c r="C21" s="113">
        <v>12726</v>
      </c>
      <c r="D21" s="118" t="s">
        <v>49</v>
      </c>
      <c r="E21" s="115">
        <v>277.44444444444446</v>
      </c>
      <c r="F21" s="113">
        <v>10648</v>
      </c>
      <c r="G21" s="118" t="s">
        <v>63</v>
      </c>
      <c r="H21" s="116">
        <f t="shared" si="0"/>
        <v>0.83671224265283672</v>
      </c>
      <c r="I21" s="116">
        <v>0.89955225141505446</v>
      </c>
      <c r="J21" s="117">
        <v>25.709</v>
      </c>
      <c r="K21" s="118" t="s">
        <v>63</v>
      </c>
    </row>
    <row r="22" spans="1:11" ht="22" customHeight="1" x14ac:dyDescent="0.2">
      <c r="A22" s="119" t="s">
        <v>19</v>
      </c>
      <c r="B22" s="112">
        <v>202.68973829201101</v>
      </c>
      <c r="C22" s="113">
        <v>7779</v>
      </c>
      <c r="D22" s="118" t="s">
        <v>50</v>
      </c>
      <c r="E22" s="115">
        <v>154.79878328741964</v>
      </c>
      <c r="F22" s="113">
        <v>5941</v>
      </c>
      <c r="G22" s="118" t="s">
        <v>64</v>
      </c>
      <c r="H22" s="116">
        <f t="shared" si="0"/>
        <v>0.76372284355315589</v>
      </c>
      <c r="I22" s="116">
        <v>0.50190081946439136</v>
      </c>
      <c r="J22" s="117">
        <v>23.67</v>
      </c>
      <c r="K22" s="118" t="s">
        <v>62</v>
      </c>
    </row>
    <row r="23" spans="1:11" ht="22" customHeight="1" x14ac:dyDescent="0.2">
      <c r="A23" s="119" t="s">
        <v>42</v>
      </c>
      <c r="B23" s="112">
        <v>167.85284664830118</v>
      </c>
      <c r="C23" s="113">
        <v>6442</v>
      </c>
      <c r="D23" s="118" t="s">
        <v>51</v>
      </c>
      <c r="E23" s="115">
        <v>83.822199265381087</v>
      </c>
      <c r="F23" s="113">
        <v>3217</v>
      </c>
      <c r="G23" s="118" t="s">
        <v>65</v>
      </c>
      <c r="H23" s="116">
        <f t="shared" si="0"/>
        <v>0.49937907482148403</v>
      </c>
      <c r="I23" s="116">
        <v>0.27177494297541605</v>
      </c>
      <c r="J23" s="117">
        <v>12.859</v>
      </c>
      <c r="K23" s="118" t="s">
        <v>66</v>
      </c>
    </row>
  </sheetData>
  <mergeCells count="1">
    <mergeCell ref="A1:K1"/>
  </mergeCells>
  <pageMargins left="0" right="0" top="0.75" bottom="0.75" header="0.3" footer="0.3"/>
  <pageSetup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7"/>
  <sheetViews>
    <sheetView workbookViewId="0">
      <selection sqref="A1:K17"/>
    </sheetView>
  </sheetViews>
  <sheetFormatPr baseColWidth="10" defaultColWidth="8.83203125" defaultRowHeight="16" x14ac:dyDescent="0.2"/>
  <cols>
    <col min="1" max="1" width="14.5" style="126" customWidth="1"/>
    <col min="4" max="4" width="1.6640625" customWidth="1"/>
    <col min="7" max="7" width="1.33203125" customWidth="1"/>
    <col min="8" max="8" width="11.6640625" customWidth="1"/>
    <col min="9" max="9" width="10.6640625" customWidth="1"/>
    <col min="11" max="11" width="0.5" customWidth="1"/>
  </cols>
  <sheetData>
    <row r="1" spans="1:11" ht="30" customHeight="1" x14ac:dyDescent="0.2">
      <c r="A1" s="150" t="s">
        <v>128</v>
      </c>
      <c r="B1" s="150"/>
      <c r="C1" s="150"/>
      <c r="D1" s="150"/>
      <c r="E1" s="150"/>
      <c r="F1" s="150"/>
      <c r="G1" s="150"/>
      <c r="H1" s="150"/>
      <c r="I1" s="150"/>
      <c r="J1" s="150"/>
      <c r="K1" s="145"/>
    </row>
    <row r="2" spans="1:11" ht="75" customHeight="1" x14ac:dyDescent="0.2">
      <c r="A2" s="121" t="s">
        <v>3</v>
      </c>
      <c r="B2" s="17" t="s">
        <v>0</v>
      </c>
      <c r="C2" s="31" t="s">
        <v>25</v>
      </c>
      <c r="D2" s="17"/>
      <c r="E2" s="17" t="s">
        <v>1</v>
      </c>
      <c r="F2" s="17" t="s">
        <v>24</v>
      </c>
      <c r="G2" s="17"/>
      <c r="H2" s="17" t="s">
        <v>122</v>
      </c>
      <c r="I2" s="17" t="s">
        <v>27</v>
      </c>
      <c r="J2" s="17" t="s">
        <v>2</v>
      </c>
      <c r="K2" s="17"/>
    </row>
    <row r="3" spans="1:11" x14ac:dyDescent="0.2">
      <c r="A3" s="122" t="s">
        <v>39</v>
      </c>
      <c r="B3" s="7">
        <v>1014</v>
      </c>
      <c r="C3" s="69">
        <v>38906</v>
      </c>
      <c r="D3" s="8"/>
      <c r="E3" s="7">
        <v>678</v>
      </c>
      <c r="F3" s="69">
        <v>26013</v>
      </c>
      <c r="G3" s="8"/>
      <c r="H3" s="9">
        <v>0.67</v>
      </c>
      <c r="I3" s="9">
        <v>1.69</v>
      </c>
      <c r="J3" s="22">
        <v>19.05</v>
      </c>
      <c r="K3" s="4"/>
    </row>
    <row r="4" spans="1:11" x14ac:dyDescent="0.2">
      <c r="A4" s="122" t="s">
        <v>9</v>
      </c>
      <c r="B4" s="7">
        <v>756</v>
      </c>
      <c r="C4" s="69">
        <v>29020</v>
      </c>
      <c r="D4" s="8"/>
      <c r="E4" s="7">
        <v>503</v>
      </c>
      <c r="F4" s="69">
        <v>19299</v>
      </c>
      <c r="G4" s="8"/>
      <c r="H4" s="9">
        <v>0.67</v>
      </c>
      <c r="I4" s="9">
        <v>1.26</v>
      </c>
      <c r="J4" s="22">
        <v>17.54</v>
      </c>
      <c r="K4" s="4"/>
    </row>
    <row r="5" spans="1:11" x14ac:dyDescent="0.2">
      <c r="A5" s="123" t="s">
        <v>5</v>
      </c>
      <c r="B5" s="10">
        <v>670</v>
      </c>
      <c r="C5" s="70">
        <v>25698</v>
      </c>
      <c r="D5" s="8"/>
      <c r="E5" s="10">
        <v>400</v>
      </c>
      <c r="F5" s="70">
        <v>15354</v>
      </c>
      <c r="G5" s="8"/>
      <c r="H5" s="11">
        <v>0.6</v>
      </c>
      <c r="I5" s="11">
        <v>1</v>
      </c>
      <c r="J5" s="72">
        <v>17.48</v>
      </c>
      <c r="K5" s="8"/>
    </row>
    <row r="6" spans="1:11" x14ac:dyDescent="0.2">
      <c r="A6" s="123" t="s">
        <v>54</v>
      </c>
      <c r="B6" s="10">
        <v>663</v>
      </c>
      <c r="C6" s="70">
        <v>25454</v>
      </c>
      <c r="D6" s="8"/>
      <c r="E6" s="10">
        <v>396</v>
      </c>
      <c r="F6" s="70">
        <v>15213</v>
      </c>
      <c r="G6" s="8"/>
      <c r="H6" s="11">
        <v>0.6</v>
      </c>
      <c r="I6" s="11">
        <v>0.99</v>
      </c>
      <c r="J6" s="72">
        <v>16.57</v>
      </c>
      <c r="K6" s="4"/>
    </row>
    <row r="7" spans="1:11" x14ac:dyDescent="0.2">
      <c r="A7" s="124" t="s">
        <v>8</v>
      </c>
      <c r="B7" s="7">
        <v>561</v>
      </c>
      <c r="C7" s="69">
        <v>21541</v>
      </c>
      <c r="D7" s="8"/>
      <c r="E7" s="7">
        <v>328</v>
      </c>
      <c r="F7" s="69">
        <v>12576</v>
      </c>
      <c r="G7" s="8"/>
      <c r="H7" s="9">
        <v>0.57999999999999996</v>
      </c>
      <c r="I7" s="9">
        <v>0.82</v>
      </c>
      <c r="J7" s="22">
        <v>31.82</v>
      </c>
      <c r="K7" s="4"/>
    </row>
    <row r="8" spans="1:11" x14ac:dyDescent="0.2">
      <c r="A8" s="124" t="s">
        <v>4</v>
      </c>
      <c r="B8" s="7">
        <v>560</v>
      </c>
      <c r="C8" s="69">
        <v>21474</v>
      </c>
      <c r="D8" s="8"/>
      <c r="E8" s="7">
        <v>265</v>
      </c>
      <c r="F8" s="69">
        <v>10156</v>
      </c>
      <c r="G8" s="8"/>
      <c r="H8" s="9">
        <v>0.47</v>
      </c>
      <c r="I8" s="9">
        <v>0.66</v>
      </c>
      <c r="J8" s="22">
        <v>15.34</v>
      </c>
      <c r="K8" s="4"/>
    </row>
    <row r="9" spans="1:11" x14ac:dyDescent="0.2">
      <c r="A9" s="124" t="s">
        <v>55</v>
      </c>
      <c r="B9" s="7">
        <v>453</v>
      </c>
      <c r="C9" s="69">
        <v>17397</v>
      </c>
      <c r="D9" s="8"/>
      <c r="E9" s="7">
        <v>261</v>
      </c>
      <c r="F9" s="69">
        <v>11624</v>
      </c>
      <c r="G9" s="8"/>
      <c r="H9" s="9">
        <v>0.67</v>
      </c>
      <c r="I9" s="9">
        <v>0.65</v>
      </c>
      <c r="J9" s="22">
        <v>17.48</v>
      </c>
      <c r="K9" s="4"/>
    </row>
    <row r="10" spans="1:11" x14ac:dyDescent="0.2">
      <c r="A10" s="125" t="s">
        <v>38</v>
      </c>
      <c r="B10" s="7">
        <v>450</v>
      </c>
      <c r="C10" s="69">
        <v>17269</v>
      </c>
      <c r="D10" s="8"/>
      <c r="E10" s="7">
        <v>274</v>
      </c>
      <c r="F10" s="69">
        <v>10533</v>
      </c>
      <c r="G10" s="8"/>
      <c r="H10" s="9">
        <v>0.61</v>
      </c>
      <c r="I10" s="9">
        <v>0.69</v>
      </c>
      <c r="J10" s="22">
        <v>15.76</v>
      </c>
      <c r="K10" s="8"/>
    </row>
    <row r="11" spans="1:11" x14ac:dyDescent="0.2">
      <c r="A11" s="124" t="s">
        <v>56</v>
      </c>
      <c r="B11" s="7">
        <v>438</v>
      </c>
      <c r="C11" s="69">
        <v>16828</v>
      </c>
      <c r="D11" s="8"/>
      <c r="E11" s="7">
        <v>242</v>
      </c>
      <c r="F11" s="69">
        <v>9269</v>
      </c>
      <c r="G11" s="8"/>
      <c r="H11" s="9">
        <v>0.55000000000000004</v>
      </c>
      <c r="I11" s="9">
        <v>0.6</v>
      </c>
      <c r="J11" s="22">
        <v>14.25</v>
      </c>
      <c r="K11" s="4"/>
    </row>
    <row r="12" spans="1:11" x14ac:dyDescent="0.2">
      <c r="A12" s="125" t="s">
        <v>14</v>
      </c>
      <c r="B12" s="7">
        <v>428</v>
      </c>
      <c r="C12" s="66">
        <v>16444</v>
      </c>
      <c r="D12" s="8"/>
      <c r="E12" s="7">
        <v>278</v>
      </c>
      <c r="F12" s="66">
        <v>10667</v>
      </c>
      <c r="G12" s="8"/>
      <c r="H12" s="9">
        <v>0.65</v>
      </c>
      <c r="I12" s="9">
        <v>0.69</v>
      </c>
      <c r="J12" s="22">
        <v>20.75</v>
      </c>
      <c r="K12" s="4"/>
    </row>
    <row r="13" spans="1:11" x14ac:dyDescent="0.2">
      <c r="A13" s="124" t="s">
        <v>12</v>
      </c>
      <c r="B13" s="7">
        <v>391</v>
      </c>
      <c r="C13" s="66">
        <v>14996</v>
      </c>
      <c r="D13" s="8"/>
      <c r="E13" s="7">
        <v>261</v>
      </c>
      <c r="F13" s="66">
        <v>10030</v>
      </c>
      <c r="G13" s="8"/>
      <c r="H13" s="9">
        <v>0.67</v>
      </c>
      <c r="I13" s="9">
        <v>0.65</v>
      </c>
      <c r="J13" s="22">
        <v>17.73</v>
      </c>
      <c r="K13" s="4"/>
    </row>
    <row r="14" spans="1:11" x14ac:dyDescent="0.2">
      <c r="A14" s="125" t="s">
        <v>57</v>
      </c>
      <c r="B14" s="7">
        <v>280</v>
      </c>
      <c r="C14" s="69">
        <v>10731</v>
      </c>
      <c r="D14" s="8"/>
      <c r="E14" s="7">
        <v>172</v>
      </c>
      <c r="F14" s="69">
        <v>6586</v>
      </c>
      <c r="G14" s="8"/>
      <c r="H14" s="9">
        <v>0.61</v>
      </c>
      <c r="I14" s="9">
        <v>0.43</v>
      </c>
      <c r="J14" s="22">
        <v>20.5</v>
      </c>
      <c r="K14" s="4"/>
    </row>
    <row r="15" spans="1:11" ht="31" x14ac:dyDescent="0.2">
      <c r="A15" s="125" t="s">
        <v>58</v>
      </c>
      <c r="B15" s="13"/>
      <c r="C15" s="71"/>
      <c r="D15" s="13"/>
      <c r="E15" s="13"/>
      <c r="F15" s="71"/>
      <c r="G15" s="13"/>
      <c r="H15" s="13"/>
      <c r="I15" s="6"/>
      <c r="J15" s="3"/>
      <c r="K15" s="4"/>
    </row>
    <row r="16" spans="1:11" x14ac:dyDescent="0.2">
      <c r="A16" s="125" t="s">
        <v>59</v>
      </c>
      <c r="B16" s="7">
        <v>981</v>
      </c>
      <c r="C16" s="69">
        <v>37638</v>
      </c>
      <c r="D16" s="8"/>
      <c r="E16" s="7">
        <v>624</v>
      </c>
      <c r="F16" s="69">
        <v>23941</v>
      </c>
      <c r="G16" s="8"/>
      <c r="H16" s="9">
        <v>0.64</v>
      </c>
      <c r="I16" s="9">
        <v>1.56</v>
      </c>
      <c r="J16" s="22">
        <v>17.3</v>
      </c>
      <c r="K16" s="4"/>
    </row>
    <row r="17" spans="1:11" x14ac:dyDescent="0.2">
      <c r="A17" s="125" t="s">
        <v>60</v>
      </c>
      <c r="B17" s="7">
        <v>451</v>
      </c>
      <c r="C17" s="69">
        <v>17309</v>
      </c>
      <c r="D17" s="8"/>
      <c r="E17" s="7">
        <v>315</v>
      </c>
      <c r="F17" s="69">
        <v>12079</v>
      </c>
      <c r="G17" s="8"/>
      <c r="H17" s="9">
        <v>0.7</v>
      </c>
      <c r="I17" s="9">
        <v>0.79</v>
      </c>
      <c r="J17" s="22">
        <v>24.2</v>
      </c>
      <c r="K17" s="4"/>
    </row>
  </sheetData>
  <mergeCells count="1">
    <mergeCell ref="A1:K1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7"/>
  <sheetViews>
    <sheetView workbookViewId="0">
      <selection sqref="A1:J17"/>
    </sheetView>
  </sheetViews>
  <sheetFormatPr baseColWidth="10" defaultColWidth="8.83203125" defaultRowHeight="16" x14ac:dyDescent="0.2"/>
  <cols>
    <col min="1" max="1" width="14.1640625" style="130" customWidth="1"/>
    <col min="4" max="4" width="2.1640625" customWidth="1"/>
    <col min="5" max="5" width="10.83203125" customWidth="1"/>
    <col min="6" max="6" width="10.6640625" customWidth="1"/>
    <col min="7" max="7" width="1.83203125" customWidth="1"/>
    <col min="8" max="8" width="11.6640625" customWidth="1"/>
    <col min="9" max="9" width="10.83203125" customWidth="1"/>
    <col min="10" max="10" width="9.5" customWidth="1"/>
    <col min="11" max="11" width="2.33203125" customWidth="1"/>
  </cols>
  <sheetData>
    <row r="1" spans="1:11" ht="30" customHeight="1" x14ac:dyDescent="0.2">
      <c r="A1" s="151" t="s">
        <v>129</v>
      </c>
      <c r="B1" s="151"/>
      <c r="C1" s="151"/>
      <c r="D1" s="151"/>
      <c r="E1" s="151"/>
      <c r="F1" s="151"/>
      <c r="G1" s="151"/>
      <c r="H1" s="151"/>
      <c r="I1" s="151"/>
      <c r="J1" s="151"/>
      <c r="K1" s="39"/>
    </row>
    <row r="2" spans="1:11" ht="60" x14ac:dyDescent="0.2">
      <c r="A2" s="127" t="s">
        <v>3</v>
      </c>
      <c r="B2" s="17" t="s">
        <v>0</v>
      </c>
      <c r="C2" s="17" t="s">
        <v>25</v>
      </c>
      <c r="D2" s="17"/>
      <c r="E2" s="17" t="s">
        <v>1</v>
      </c>
      <c r="F2" s="17" t="s">
        <v>24</v>
      </c>
      <c r="G2" s="17"/>
      <c r="H2" s="17" t="s">
        <v>122</v>
      </c>
      <c r="I2" s="17" t="s">
        <v>27</v>
      </c>
      <c r="J2" s="17" t="s">
        <v>2</v>
      </c>
      <c r="K2" s="17"/>
    </row>
    <row r="3" spans="1:11" x14ac:dyDescent="0.2">
      <c r="A3" s="128" t="s">
        <v>39</v>
      </c>
      <c r="B3" s="12">
        <v>801</v>
      </c>
      <c r="C3" s="66">
        <v>30750</v>
      </c>
      <c r="D3" s="40"/>
      <c r="E3" s="12">
        <v>528</v>
      </c>
      <c r="F3" s="66">
        <v>20253</v>
      </c>
      <c r="G3" s="40"/>
      <c r="H3" s="35">
        <v>0.66</v>
      </c>
      <c r="I3" s="35">
        <v>1.44</v>
      </c>
      <c r="J3" s="12">
        <v>19.100000000000001</v>
      </c>
      <c r="K3" s="40"/>
    </row>
    <row r="4" spans="1:11" x14ac:dyDescent="0.2">
      <c r="A4" s="128" t="s">
        <v>5</v>
      </c>
      <c r="B4" s="12">
        <v>694</v>
      </c>
      <c r="C4" s="66">
        <v>26643</v>
      </c>
      <c r="D4" s="40"/>
      <c r="E4" s="12">
        <v>367</v>
      </c>
      <c r="F4" s="66">
        <v>14066</v>
      </c>
      <c r="G4" s="40"/>
      <c r="H4" s="35">
        <v>0.53</v>
      </c>
      <c r="I4" s="35">
        <v>1</v>
      </c>
      <c r="J4" s="12">
        <v>14</v>
      </c>
      <c r="K4" s="27"/>
    </row>
    <row r="5" spans="1:11" x14ac:dyDescent="0.2">
      <c r="A5" s="128" t="s">
        <v>4</v>
      </c>
      <c r="B5" s="12">
        <v>618</v>
      </c>
      <c r="C5" s="66">
        <v>23717</v>
      </c>
      <c r="D5" s="40"/>
      <c r="E5" s="12">
        <v>401</v>
      </c>
      <c r="F5" s="66">
        <v>15383</v>
      </c>
      <c r="G5" s="40"/>
      <c r="H5" s="35">
        <v>0.65</v>
      </c>
      <c r="I5" s="35">
        <v>1.0900000000000001</v>
      </c>
      <c r="J5" s="12">
        <v>17.100000000000001</v>
      </c>
      <c r="K5" s="27"/>
    </row>
    <row r="6" spans="1:11" x14ac:dyDescent="0.2">
      <c r="A6" s="128" t="s">
        <v>8</v>
      </c>
      <c r="B6" s="12">
        <v>597</v>
      </c>
      <c r="C6" s="66">
        <v>22927</v>
      </c>
      <c r="D6" s="40"/>
      <c r="E6" s="12">
        <v>192</v>
      </c>
      <c r="F6" s="66">
        <v>7383</v>
      </c>
      <c r="G6" s="40"/>
      <c r="H6" s="35">
        <v>0.32</v>
      </c>
      <c r="I6" s="35">
        <v>0.52</v>
      </c>
      <c r="J6" s="12">
        <v>25.4</v>
      </c>
      <c r="K6" s="27"/>
    </row>
    <row r="7" spans="1:11" x14ac:dyDescent="0.2">
      <c r="A7" s="128" t="s">
        <v>5</v>
      </c>
      <c r="B7" s="12">
        <v>577</v>
      </c>
      <c r="C7" s="66">
        <v>22149</v>
      </c>
      <c r="D7" s="40"/>
      <c r="E7" s="12">
        <v>277</v>
      </c>
      <c r="F7" s="66">
        <v>10638</v>
      </c>
      <c r="G7" s="40"/>
      <c r="H7" s="35">
        <v>0.48</v>
      </c>
      <c r="I7" s="35">
        <v>0.76</v>
      </c>
      <c r="J7" s="12">
        <v>11.9</v>
      </c>
      <c r="K7" s="27"/>
    </row>
    <row r="8" spans="1:11" x14ac:dyDescent="0.2">
      <c r="A8" s="128" t="s">
        <v>38</v>
      </c>
      <c r="B8" s="12">
        <v>551</v>
      </c>
      <c r="C8" s="66">
        <v>21160</v>
      </c>
      <c r="D8" s="40"/>
      <c r="E8" s="12">
        <v>389</v>
      </c>
      <c r="F8" s="66">
        <v>14945</v>
      </c>
      <c r="G8" s="40"/>
      <c r="H8" s="35">
        <v>0.71</v>
      </c>
      <c r="I8" s="35">
        <v>1.06</v>
      </c>
      <c r="J8" s="12">
        <v>14.2</v>
      </c>
      <c r="K8" s="40"/>
    </row>
    <row r="9" spans="1:11" x14ac:dyDescent="0.2">
      <c r="A9" s="129" t="s">
        <v>9</v>
      </c>
      <c r="B9" s="36">
        <v>524</v>
      </c>
      <c r="C9" s="67">
        <v>20101</v>
      </c>
      <c r="D9" s="40"/>
      <c r="E9" s="36">
        <v>335</v>
      </c>
      <c r="F9" s="67">
        <v>12845</v>
      </c>
      <c r="G9" s="40"/>
      <c r="H9" s="37">
        <v>0.64</v>
      </c>
      <c r="I9" s="37">
        <v>0.91</v>
      </c>
      <c r="J9" s="36">
        <v>17.8</v>
      </c>
      <c r="K9" s="27"/>
    </row>
    <row r="10" spans="1:11" x14ac:dyDescent="0.2">
      <c r="A10" s="129" t="s">
        <v>4</v>
      </c>
      <c r="B10" s="36">
        <v>519</v>
      </c>
      <c r="C10" s="67">
        <v>19904</v>
      </c>
      <c r="D10" s="40"/>
      <c r="E10" s="36">
        <v>243</v>
      </c>
      <c r="F10" s="67">
        <v>9331</v>
      </c>
      <c r="G10" s="40"/>
      <c r="H10" s="37">
        <v>0.47</v>
      </c>
      <c r="I10" s="37">
        <v>0.66</v>
      </c>
      <c r="J10" s="36">
        <v>14</v>
      </c>
      <c r="K10" s="27"/>
    </row>
    <row r="11" spans="1:11" x14ac:dyDescent="0.2">
      <c r="A11" s="129" t="s">
        <v>12</v>
      </c>
      <c r="B11" s="36">
        <v>505</v>
      </c>
      <c r="C11" s="67">
        <v>19385</v>
      </c>
      <c r="D11" s="40"/>
      <c r="E11" s="36">
        <v>369</v>
      </c>
      <c r="F11" s="67">
        <v>14167</v>
      </c>
      <c r="G11" s="40"/>
      <c r="H11" s="37">
        <v>0.73</v>
      </c>
      <c r="I11" s="37">
        <v>1.01</v>
      </c>
      <c r="J11" s="36">
        <v>16.899999999999999</v>
      </c>
      <c r="K11" s="27"/>
    </row>
    <row r="12" spans="1:11" x14ac:dyDescent="0.2">
      <c r="A12" s="129" t="s">
        <v>14</v>
      </c>
      <c r="B12" s="36">
        <v>426</v>
      </c>
      <c r="C12" s="67">
        <v>16332</v>
      </c>
      <c r="D12" s="40"/>
      <c r="E12" s="36">
        <v>267</v>
      </c>
      <c r="F12" s="67">
        <v>10252</v>
      </c>
      <c r="G12" s="40"/>
      <c r="H12" s="37">
        <v>0.63</v>
      </c>
      <c r="I12" s="37">
        <v>0.73</v>
      </c>
      <c r="J12" s="36">
        <v>22.5</v>
      </c>
      <c r="K12" s="27"/>
    </row>
    <row r="13" spans="1:11" x14ac:dyDescent="0.2">
      <c r="A13" s="128" t="s">
        <v>67</v>
      </c>
      <c r="B13" s="12">
        <v>256</v>
      </c>
      <c r="C13" s="66">
        <v>9839</v>
      </c>
      <c r="D13" s="40"/>
      <c r="E13" s="12">
        <v>166</v>
      </c>
      <c r="F13" s="66">
        <v>6366</v>
      </c>
      <c r="G13" s="40"/>
      <c r="H13" s="35">
        <v>0.65</v>
      </c>
      <c r="I13" s="35">
        <v>0.45</v>
      </c>
      <c r="J13" s="12">
        <v>14.7</v>
      </c>
      <c r="K13" s="27"/>
    </row>
    <row r="14" spans="1:11" ht="30" customHeight="1" x14ac:dyDescent="0.2">
      <c r="A14" s="128" t="s">
        <v>58</v>
      </c>
      <c r="B14" s="38"/>
      <c r="C14" s="68"/>
      <c r="D14" s="40"/>
      <c r="E14" s="38"/>
      <c r="F14" s="68"/>
      <c r="G14" s="40"/>
      <c r="H14" s="38"/>
      <c r="I14" s="38"/>
      <c r="J14" s="38"/>
      <c r="K14" s="27"/>
    </row>
    <row r="15" spans="1:11" x14ac:dyDescent="0.2">
      <c r="A15" s="128" t="s">
        <v>56</v>
      </c>
      <c r="B15" s="12">
        <v>577</v>
      </c>
      <c r="C15" s="66">
        <v>22180</v>
      </c>
      <c r="D15" s="40"/>
      <c r="E15" s="12">
        <v>326</v>
      </c>
      <c r="F15" s="66">
        <v>12511</v>
      </c>
      <c r="G15" s="40"/>
      <c r="H15" s="35">
        <v>0.56000000000000005</v>
      </c>
      <c r="I15" s="35">
        <v>0.89</v>
      </c>
      <c r="J15" s="12">
        <v>13.4</v>
      </c>
      <c r="K15" s="27"/>
    </row>
    <row r="16" spans="1:11" x14ac:dyDescent="0.2">
      <c r="A16" s="128" t="s">
        <v>68</v>
      </c>
      <c r="B16" s="12">
        <v>535</v>
      </c>
      <c r="C16" s="66">
        <v>20318</v>
      </c>
      <c r="D16" s="40"/>
      <c r="E16" s="12">
        <v>301</v>
      </c>
      <c r="F16" s="66">
        <v>11552</v>
      </c>
      <c r="G16" s="40"/>
      <c r="H16" s="35">
        <v>0.56000000000000005</v>
      </c>
      <c r="I16" s="35">
        <v>0.82</v>
      </c>
      <c r="J16" s="12">
        <v>13.5</v>
      </c>
      <c r="K16" s="40"/>
    </row>
    <row r="17" spans="1:11" x14ac:dyDescent="0.2">
      <c r="A17" s="128" t="s">
        <v>69</v>
      </c>
      <c r="B17" s="12">
        <v>518</v>
      </c>
      <c r="C17" s="66">
        <v>19880</v>
      </c>
      <c r="D17" s="40"/>
      <c r="E17" s="12">
        <v>332</v>
      </c>
      <c r="F17" s="66">
        <v>12745</v>
      </c>
      <c r="G17" s="40"/>
      <c r="H17" s="35">
        <v>0.64</v>
      </c>
      <c r="I17" s="35">
        <v>0.9</v>
      </c>
      <c r="J17" s="12">
        <v>17</v>
      </c>
      <c r="K17" s="40"/>
    </row>
  </sheetData>
  <mergeCells count="1">
    <mergeCell ref="A1:J1"/>
  </mergeCells>
  <pageMargins left="0.7" right="0.7" top="0.75" bottom="0.75" header="0.3" footer="0.3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4"/>
  <sheetViews>
    <sheetView workbookViewId="0">
      <selection activeCell="A3" sqref="A3:A14"/>
    </sheetView>
  </sheetViews>
  <sheetFormatPr baseColWidth="10" defaultColWidth="8.83203125" defaultRowHeight="16" x14ac:dyDescent="0.2"/>
  <cols>
    <col min="1" max="1" width="15.1640625" customWidth="1"/>
    <col min="2" max="2" width="9" customWidth="1"/>
    <col min="3" max="3" width="8" style="1" customWidth="1"/>
    <col min="4" max="4" width="5.6640625" customWidth="1"/>
    <col min="5" max="5" width="9.33203125" customWidth="1"/>
    <col min="6" max="6" width="8.6640625" customWidth="1"/>
    <col min="7" max="7" width="6.6640625" customWidth="1"/>
    <col min="8" max="8" width="11.1640625" customWidth="1"/>
    <col min="9" max="9" width="11.83203125" customWidth="1"/>
    <col min="10" max="10" width="12.5" customWidth="1"/>
    <col min="11" max="11" width="6.1640625" customWidth="1"/>
  </cols>
  <sheetData>
    <row r="1" spans="1:14" s="5" customFormat="1" ht="30" customHeight="1" x14ac:dyDescent="0.2">
      <c r="A1" s="150" t="s">
        <v>130</v>
      </c>
      <c r="B1" s="150"/>
      <c r="C1" s="150"/>
      <c r="D1" s="150"/>
      <c r="E1" s="150"/>
      <c r="F1" s="150"/>
      <c r="G1" s="150"/>
      <c r="H1" s="150"/>
      <c r="I1" s="150"/>
      <c r="J1" s="150"/>
      <c r="K1" s="145"/>
    </row>
    <row r="2" spans="1:14" ht="69" customHeight="1" x14ac:dyDescent="0.2">
      <c r="A2" s="80" t="s">
        <v>3</v>
      </c>
      <c r="B2" s="81" t="s">
        <v>0</v>
      </c>
      <c r="C2" s="81" t="s">
        <v>25</v>
      </c>
      <c r="D2" s="81" t="s">
        <v>53</v>
      </c>
      <c r="E2" s="81" t="s">
        <v>1</v>
      </c>
      <c r="F2" s="81" t="s">
        <v>24</v>
      </c>
      <c r="G2" s="81" t="s">
        <v>53</v>
      </c>
      <c r="H2" s="81" t="s">
        <v>122</v>
      </c>
      <c r="I2" s="81" t="s">
        <v>27</v>
      </c>
      <c r="J2" s="81" t="s">
        <v>2</v>
      </c>
      <c r="K2" s="81" t="s">
        <v>53</v>
      </c>
    </row>
    <row r="3" spans="1:14" ht="15" customHeight="1" x14ac:dyDescent="0.2">
      <c r="A3" s="4" t="s">
        <v>39</v>
      </c>
      <c r="B3" s="24">
        <v>1144.1977731864094</v>
      </c>
      <c r="C3" s="82">
        <v>43913</v>
      </c>
      <c r="D3" s="40" t="s">
        <v>43</v>
      </c>
      <c r="E3" s="23">
        <f>(F3*454)/17424</f>
        <v>771.31014692378324</v>
      </c>
      <c r="F3" s="83">
        <v>29602</v>
      </c>
      <c r="G3" s="27" t="s">
        <v>45</v>
      </c>
      <c r="H3" s="84">
        <f>F3/C3</f>
        <v>0.67410561792635437</v>
      </c>
      <c r="I3" s="84">
        <v>1.050759619480335</v>
      </c>
      <c r="J3" s="85">
        <v>21.630600000000001</v>
      </c>
      <c r="K3" s="27" t="s">
        <v>75</v>
      </c>
    </row>
    <row r="4" spans="1:14" ht="15" customHeight="1" x14ac:dyDescent="0.2">
      <c r="A4" s="4" t="s">
        <v>5</v>
      </c>
      <c r="B4" s="24">
        <v>1099.5638200183655</v>
      </c>
      <c r="C4" s="82">
        <v>42200</v>
      </c>
      <c r="D4" s="40" t="s">
        <v>43</v>
      </c>
      <c r="E4" s="24">
        <f t="shared" ref="E4:E14" si="0">(F4*454)/17424</f>
        <v>734.05004591368231</v>
      </c>
      <c r="F4" s="83">
        <v>28172</v>
      </c>
      <c r="G4" s="27" t="s">
        <v>46</v>
      </c>
      <c r="H4" s="84">
        <f t="shared" ref="H4:H14" si="1">F4/C4</f>
        <v>0.66758293838862559</v>
      </c>
      <c r="I4" s="84">
        <v>1</v>
      </c>
      <c r="J4" s="85">
        <v>17.584</v>
      </c>
      <c r="K4" s="27" t="s">
        <v>79</v>
      </c>
    </row>
    <row r="5" spans="1:14" ht="15" customHeight="1" x14ac:dyDescent="0.2">
      <c r="A5" s="4" t="s">
        <v>9</v>
      </c>
      <c r="B5" s="24">
        <v>1051.6468089990817</v>
      </c>
      <c r="C5" s="82">
        <v>40361</v>
      </c>
      <c r="D5" s="40" t="s">
        <v>44</v>
      </c>
      <c r="E5" s="24">
        <f t="shared" si="0"/>
        <v>794.91689623507807</v>
      </c>
      <c r="F5" s="83">
        <v>30508</v>
      </c>
      <c r="G5" s="27" t="s">
        <v>44</v>
      </c>
      <c r="H5" s="84">
        <f t="shared" si="1"/>
        <v>0.75587819925175292</v>
      </c>
      <c r="I5" s="84">
        <v>1.0829192105636802</v>
      </c>
      <c r="J5" s="85">
        <v>23.975200000000001</v>
      </c>
      <c r="K5" s="27" t="s">
        <v>74</v>
      </c>
    </row>
    <row r="6" spans="1:14" ht="15" customHeight="1" x14ac:dyDescent="0.2">
      <c r="A6" s="4" t="s">
        <v>38</v>
      </c>
      <c r="B6" s="24">
        <v>1026.0598025711663</v>
      </c>
      <c r="C6" s="82">
        <v>39379</v>
      </c>
      <c r="D6" s="40" t="s">
        <v>44</v>
      </c>
      <c r="E6" s="24">
        <f t="shared" si="0"/>
        <v>836.65863177226811</v>
      </c>
      <c r="F6" s="83">
        <v>32110</v>
      </c>
      <c r="G6" s="27" t="s">
        <v>43</v>
      </c>
      <c r="H6" s="84">
        <f t="shared" si="1"/>
        <v>0.8154092282688743</v>
      </c>
      <c r="I6" s="84">
        <v>1.1397841828766151</v>
      </c>
      <c r="J6" s="85">
        <v>18.565799999999999</v>
      </c>
      <c r="K6" s="27" t="s">
        <v>50</v>
      </c>
    </row>
    <row r="7" spans="1:14" ht="15" customHeight="1" x14ac:dyDescent="0.2">
      <c r="A7" s="4" t="s">
        <v>12</v>
      </c>
      <c r="B7" s="24">
        <v>918.52662993572085</v>
      </c>
      <c r="C7" s="82">
        <v>35252</v>
      </c>
      <c r="D7" s="27" t="s">
        <v>45</v>
      </c>
      <c r="E7" s="24">
        <f t="shared" si="0"/>
        <v>776.99035812672173</v>
      </c>
      <c r="F7" s="83">
        <v>29820</v>
      </c>
      <c r="G7" s="27" t="s">
        <v>44</v>
      </c>
      <c r="H7" s="84">
        <f t="shared" si="1"/>
        <v>0.84590945194598888</v>
      </c>
      <c r="I7" s="84">
        <v>1.0584977992332814</v>
      </c>
      <c r="J7" s="85">
        <v>23.922799999999999</v>
      </c>
      <c r="K7" s="27" t="s">
        <v>74</v>
      </c>
    </row>
    <row r="8" spans="1:14" ht="15" customHeight="1" x14ac:dyDescent="0.2">
      <c r="A8" s="4" t="s">
        <v>70</v>
      </c>
      <c r="B8" s="24">
        <v>872.58987603305786</v>
      </c>
      <c r="C8" s="82">
        <v>33489</v>
      </c>
      <c r="D8" s="27" t="s">
        <v>45</v>
      </c>
      <c r="E8" s="24">
        <f t="shared" si="0"/>
        <v>653.22428833792469</v>
      </c>
      <c r="F8" s="83">
        <v>25070</v>
      </c>
      <c r="G8" s="27" t="s">
        <v>46</v>
      </c>
      <c r="H8" s="84">
        <f t="shared" si="1"/>
        <v>0.74860401923019504</v>
      </c>
      <c r="I8" s="84">
        <v>0.88989067158881163</v>
      </c>
      <c r="J8" s="85">
        <v>24.1799</v>
      </c>
      <c r="K8" s="27" t="s">
        <v>74</v>
      </c>
    </row>
    <row r="9" spans="1:14" ht="15" customHeight="1" x14ac:dyDescent="0.2">
      <c r="A9" s="4" t="s">
        <v>4</v>
      </c>
      <c r="B9" s="24">
        <v>858.80624426078975</v>
      </c>
      <c r="C9" s="82">
        <v>32960</v>
      </c>
      <c r="D9" s="27" t="s">
        <v>45</v>
      </c>
      <c r="E9" s="24">
        <f t="shared" si="0"/>
        <v>544.44042699724514</v>
      </c>
      <c r="F9" s="83">
        <v>20895</v>
      </c>
      <c r="G9" s="27" t="s">
        <v>46</v>
      </c>
      <c r="H9" s="84">
        <f t="shared" si="1"/>
        <v>0.63395024271844658</v>
      </c>
      <c r="I9" s="84">
        <v>0.74169388044867246</v>
      </c>
      <c r="J9" s="85">
        <v>16.504000000000001</v>
      </c>
      <c r="K9" s="27" t="s">
        <v>79</v>
      </c>
      <c r="N9" s="25"/>
    </row>
    <row r="10" spans="1:14" ht="15" customHeight="1" x14ac:dyDescent="0.2">
      <c r="A10" s="4" t="s">
        <v>56</v>
      </c>
      <c r="B10" s="24">
        <v>837.28397612488527</v>
      </c>
      <c r="C10" s="82">
        <v>32134</v>
      </c>
      <c r="D10" s="27" t="s">
        <v>46</v>
      </c>
      <c r="E10" s="24">
        <f t="shared" si="0"/>
        <v>800.51893939393938</v>
      </c>
      <c r="F10" s="83">
        <v>30723</v>
      </c>
      <c r="G10" s="27" t="s">
        <v>44</v>
      </c>
      <c r="H10" s="84">
        <f t="shared" si="1"/>
        <v>0.95609012261156412</v>
      </c>
      <c r="I10" s="84">
        <v>1.0905509016044299</v>
      </c>
      <c r="J10" s="85">
        <v>15.0846</v>
      </c>
      <c r="K10" s="27" t="s">
        <v>66</v>
      </c>
      <c r="N10" s="25"/>
    </row>
    <row r="11" spans="1:14" ht="15" customHeight="1" x14ac:dyDescent="0.2">
      <c r="A11" s="4" t="s">
        <v>14</v>
      </c>
      <c r="B11" s="24">
        <v>706.53489439853081</v>
      </c>
      <c r="C11" s="82">
        <v>27116</v>
      </c>
      <c r="D11" s="27" t="s">
        <v>72</v>
      </c>
      <c r="E11" s="24">
        <f t="shared" si="0"/>
        <v>397.64084022038566</v>
      </c>
      <c r="F11" s="83">
        <v>15261</v>
      </c>
      <c r="G11" s="27" t="s">
        <v>72</v>
      </c>
      <c r="H11" s="84">
        <f t="shared" si="1"/>
        <v>0.56280424841422039</v>
      </c>
      <c r="I11" s="84">
        <v>0.54170807894363193</v>
      </c>
      <c r="J11" s="85">
        <v>27.575399999999998</v>
      </c>
      <c r="K11" s="27" t="s">
        <v>43</v>
      </c>
    </row>
    <row r="12" spans="1:14" ht="15" customHeight="1" x14ac:dyDescent="0.2">
      <c r="A12" s="4" t="s">
        <v>71</v>
      </c>
      <c r="B12" s="24">
        <v>674.43388429752065</v>
      </c>
      <c r="C12" s="82">
        <v>25884</v>
      </c>
      <c r="D12" s="27" t="s">
        <v>72</v>
      </c>
      <c r="E12" s="24">
        <f t="shared" si="0"/>
        <v>357.04556932966022</v>
      </c>
      <c r="F12" s="83">
        <v>13703</v>
      </c>
      <c r="G12" s="27" t="s">
        <v>78</v>
      </c>
      <c r="H12" s="84">
        <f t="shared" si="1"/>
        <v>0.52940040179261316</v>
      </c>
      <c r="I12" s="84">
        <v>0.48640494107624593</v>
      </c>
      <c r="J12" s="85">
        <v>15.323499999999999</v>
      </c>
      <c r="K12" s="27" t="s">
        <v>80</v>
      </c>
    </row>
    <row r="13" spans="1:14" ht="15" customHeight="1" x14ac:dyDescent="0.2">
      <c r="A13" s="4" t="s">
        <v>55</v>
      </c>
      <c r="B13" s="24">
        <v>585.37442607897151</v>
      </c>
      <c r="C13" s="82">
        <v>22466</v>
      </c>
      <c r="D13" s="27" t="s">
        <v>73</v>
      </c>
      <c r="E13" s="24">
        <f t="shared" si="0"/>
        <v>449.75286960514234</v>
      </c>
      <c r="F13" s="83">
        <v>17261</v>
      </c>
      <c r="G13" s="27" t="s">
        <v>46</v>
      </c>
      <c r="H13" s="84">
        <f t="shared" si="1"/>
        <v>0.76831656725718867</v>
      </c>
      <c r="I13" s="84">
        <v>0.61270055374130339</v>
      </c>
      <c r="J13" s="85">
        <v>20.849599999999999</v>
      </c>
      <c r="K13" s="27" t="s">
        <v>77</v>
      </c>
    </row>
    <row r="14" spans="1:14" ht="15" customHeight="1" x14ac:dyDescent="0.2">
      <c r="A14" s="4" t="s">
        <v>7</v>
      </c>
      <c r="B14" s="24">
        <f t="shared" ref="B14" si="2">(C14*454)/17424</f>
        <v>465.4125344352617</v>
      </c>
      <c r="C14" s="82">
        <v>17862</v>
      </c>
      <c r="D14" s="27" t="s">
        <v>73</v>
      </c>
      <c r="E14" s="24">
        <f t="shared" si="0"/>
        <v>361.89198806244264</v>
      </c>
      <c r="F14" s="83">
        <v>13889</v>
      </c>
      <c r="G14" s="27" t="s">
        <v>73</v>
      </c>
      <c r="H14" s="84">
        <f t="shared" si="1"/>
        <v>0.77757250027992386</v>
      </c>
      <c r="I14" s="84">
        <v>0.49300724123242934</v>
      </c>
      <c r="J14" s="85">
        <v>18.017700000000001</v>
      </c>
      <c r="K14" s="27" t="s">
        <v>62</v>
      </c>
    </row>
  </sheetData>
  <mergeCells count="1">
    <mergeCell ref="A1:K1"/>
  </mergeCells>
  <pageMargins left="0.25" right="0.25" top="0.75" bottom="0.75" header="0.3" footer="0.3"/>
  <pageSetup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4"/>
  <sheetViews>
    <sheetView workbookViewId="0">
      <selection activeCell="A3" sqref="A3:A14"/>
    </sheetView>
  </sheetViews>
  <sheetFormatPr baseColWidth="10" defaultColWidth="8.83203125" defaultRowHeight="16" x14ac:dyDescent="0.2"/>
  <cols>
    <col min="1" max="1" width="16.6640625" customWidth="1"/>
    <col min="2" max="2" width="9.6640625" customWidth="1"/>
    <col min="3" max="3" width="10" customWidth="1"/>
    <col min="4" max="4" width="7.6640625" customWidth="1"/>
    <col min="5" max="5" width="10.33203125" customWidth="1"/>
    <col min="6" max="6" width="14.1640625" customWidth="1"/>
    <col min="7" max="7" width="9" customWidth="1"/>
    <col min="8" max="8" width="12.1640625" customWidth="1"/>
    <col min="9" max="9" width="11.1640625" customWidth="1"/>
    <col min="11" max="11" width="7.83203125" customWidth="1"/>
  </cols>
  <sheetData>
    <row r="1" spans="1:11" s="30" customFormat="1" ht="30" customHeight="1" x14ac:dyDescent="0.2">
      <c r="A1" s="147" t="s">
        <v>118</v>
      </c>
      <c r="B1" s="147"/>
      <c r="C1" s="147"/>
      <c r="D1" s="147"/>
      <c r="E1" s="147"/>
      <c r="F1" s="147"/>
      <c r="G1" s="147"/>
      <c r="H1" s="147"/>
      <c r="I1" s="147"/>
      <c r="J1" s="147"/>
      <c r="K1" s="5"/>
    </row>
    <row r="2" spans="1:11" ht="90" customHeight="1" x14ac:dyDescent="0.2">
      <c r="A2" s="14" t="s">
        <v>3</v>
      </c>
      <c r="B2" s="15" t="s">
        <v>0</v>
      </c>
      <c r="C2" s="32" t="s">
        <v>25</v>
      </c>
      <c r="D2" s="15" t="s">
        <v>53</v>
      </c>
      <c r="E2" s="15" t="s">
        <v>1</v>
      </c>
      <c r="F2" s="15" t="s">
        <v>24</v>
      </c>
      <c r="G2" s="15" t="s">
        <v>53</v>
      </c>
      <c r="H2" s="15" t="s">
        <v>122</v>
      </c>
      <c r="I2" s="15" t="s">
        <v>27</v>
      </c>
      <c r="J2" s="15" t="s">
        <v>2</v>
      </c>
      <c r="K2" s="15" t="s">
        <v>53</v>
      </c>
    </row>
    <row r="3" spans="1:11" ht="15" customHeight="1" x14ac:dyDescent="0.2">
      <c r="A3" s="133" t="s">
        <v>38</v>
      </c>
      <c r="B3" s="28">
        <f>(C3*454)/17424</f>
        <v>1007.8205922865013</v>
      </c>
      <c r="C3" s="63">
        <v>38679</v>
      </c>
      <c r="D3" s="26" t="s">
        <v>43</v>
      </c>
      <c r="E3" s="28">
        <f t="shared" ref="E3" si="0">(F3*454)/17424</f>
        <v>779.88257575757575</v>
      </c>
      <c r="F3" s="64">
        <v>29931</v>
      </c>
      <c r="G3" s="26" t="s">
        <v>43</v>
      </c>
      <c r="H3" s="29">
        <f>F3/C3</f>
        <v>0.77383076087799585</v>
      </c>
      <c r="I3" s="29">
        <f>F3/17012</f>
        <v>1.7594051257935575</v>
      </c>
      <c r="J3" s="65">
        <v>14.099500000000001</v>
      </c>
      <c r="K3" s="26" t="s">
        <v>51</v>
      </c>
    </row>
    <row r="4" spans="1:11" ht="15" customHeight="1" x14ac:dyDescent="0.2">
      <c r="A4" s="133" t="s">
        <v>5</v>
      </c>
      <c r="B4" s="28">
        <f t="shared" ref="B4:B14" si="1">(C4*454)/17424</f>
        <v>991.2750229568411</v>
      </c>
      <c r="C4" s="63">
        <v>38044</v>
      </c>
      <c r="D4" s="26" t="s">
        <v>44</v>
      </c>
      <c r="E4" s="28">
        <v>443.26492194674012</v>
      </c>
      <c r="F4" s="64">
        <v>17012</v>
      </c>
      <c r="G4" s="26" t="s">
        <v>75</v>
      </c>
      <c r="H4" s="29">
        <f t="shared" ref="H4:H14" si="2">F4/C4</f>
        <v>0.44716643886026708</v>
      </c>
      <c r="I4" s="29">
        <f t="shared" ref="I4:I14" si="3">F4/17012</f>
        <v>1</v>
      </c>
      <c r="J4" s="65">
        <v>13.6546</v>
      </c>
      <c r="K4" s="26" t="s">
        <v>51</v>
      </c>
    </row>
    <row r="5" spans="1:11" ht="15" customHeight="1" x14ac:dyDescent="0.2">
      <c r="A5" s="133" t="s">
        <v>39</v>
      </c>
      <c r="B5" s="28">
        <f t="shared" si="1"/>
        <v>762.58138200183657</v>
      </c>
      <c r="C5" s="63">
        <v>29267</v>
      </c>
      <c r="D5" s="26" t="s">
        <v>45</v>
      </c>
      <c r="E5" s="28">
        <v>500.87477043158862</v>
      </c>
      <c r="F5" s="64">
        <v>19223</v>
      </c>
      <c r="G5" s="26" t="s">
        <v>74</v>
      </c>
      <c r="H5" s="29">
        <f t="shared" si="2"/>
        <v>0.65681484265555057</v>
      </c>
      <c r="I5" s="29">
        <f t="shared" si="3"/>
        <v>1.1299670820597225</v>
      </c>
      <c r="J5" s="65">
        <v>16.980399999999999</v>
      </c>
      <c r="K5" s="26" t="s">
        <v>77</v>
      </c>
    </row>
    <row r="6" spans="1:11" ht="15" customHeight="1" x14ac:dyDescent="0.2">
      <c r="A6" s="133" t="s">
        <v>9</v>
      </c>
      <c r="B6" s="28">
        <f t="shared" si="1"/>
        <v>761.35674931129472</v>
      </c>
      <c r="C6" s="63">
        <v>29220</v>
      </c>
      <c r="D6" s="26" t="s">
        <v>45</v>
      </c>
      <c r="E6" s="28">
        <v>440.29453627180902</v>
      </c>
      <c r="F6" s="64">
        <v>16898</v>
      </c>
      <c r="G6" s="26" t="s">
        <v>75</v>
      </c>
      <c r="H6" s="29">
        <f t="shared" si="2"/>
        <v>0.57830253251197805</v>
      </c>
      <c r="I6" s="29">
        <f t="shared" si="3"/>
        <v>0.99329884787209033</v>
      </c>
      <c r="J6" s="65">
        <v>18.834399999999999</v>
      </c>
      <c r="K6" s="26" t="s">
        <v>75</v>
      </c>
    </row>
    <row r="7" spans="1:11" ht="15" customHeight="1" x14ac:dyDescent="0.2">
      <c r="A7" s="133" t="s">
        <v>56</v>
      </c>
      <c r="B7" s="28">
        <f t="shared" si="1"/>
        <v>694.80968778696047</v>
      </c>
      <c r="C7" s="63">
        <v>26666</v>
      </c>
      <c r="D7" s="26" t="s">
        <v>45</v>
      </c>
      <c r="E7" s="28">
        <v>316.91930670339764</v>
      </c>
      <c r="F7" s="64">
        <v>12163</v>
      </c>
      <c r="G7" s="26" t="s">
        <v>75</v>
      </c>
      <c r="H7" s="29">
        <f t="shared" si="2"/>
        <v>0.45612390309757744</v>
      </c>
      <c r="I7" s="29">
        <f t="shared" si="3"/>
        <v>0.71496590641899838</v>
      </c>
      <c r="J7" s="65">
        <v>13.38</v>
      </c>
      <c r="K7" s="26" t="s">
        <v>51</v>
      </c>
    </row>
    <row r="8" spans="1:11" ht="15" customHeight="1" x14ac:dyDescent="0.2">
      <c r="A8" s="133" t="s">
        <v>14</v>
      </c>
      <c r="B8" s="28">
        <f t="shared" si="1"/>
        <v>670.34308999081725</v>
      </c>
      <c r="C8" s="63">
        <v>25727</v>
      </c>
      <c r="D8" s="26" t="s">
        <v>75</v>
      </c>
      <c r="E8" s="28">
        <v>363.16873278236915</v>
      </c>
      <c r="F8" s="64">
        <v>13938</v>
      </c>
      <c r="G8" s="26" t="s">
        <v>75</v>
      </c>
      <c r="H8" s="29">
        <f t="shared" si="2"/>
        <v>0.54176546041124107</v>
      </c>
      <c r="I8" s="29">
        <f t="shared" si="3"/>
        <v>0.81930402069127672</v>
      </c>
      <c r="J8" s="65">
        <v>20.135100000000001</v>
      </c>
      <c r="K8" s="26" t="s">
        <v>44</v>
      </c>
    </row>
    <row r="9" spans="1:11" ht="15" customHeight="1" x14ac:dyDescent="0.2">
      <c r="A9" s="133" t="s">
        <v>55</v>
      </c>
      <c r="B9" s="28">
        <f t="shared" si="1"/>
        <v>610.98748852157939</v>
      </c>
      <c r="C9" s="63">
        <v>23449</v>
      </c>
      <c r="D9" s="26" t="s">
        <v>76</v>
      </c>
      <c r="E9" s="28">
        <v>443.34308999081725</v>
      </c>
      <c r="F9" s="64">
        <v>17015</v>
      </c>
      <c r="G9" s="26" t="s">
        <v>75</v>
      </c>
      <c r="H9" s="29">
        <f t="shared" si="2"/>
        <v>0.72561729711288325</v>
      </c>
      <c r="I9" s="29">
        <f t="shared" si="3"/>
        <v>1.0001763461086293</v>
      </c>
      <c r="J9" s="65">
        <v>17.557600000000001</v>
      </c>
      <c r="K9" s="26" t="s">
        <v>76</v>
      </c>
    </row>
    <row r="10" spans="1:11" ht="15" customHeight="1" x14ac:dyDescent="0.2">
      <c r="A10" s="133" t="s">
        <v>59</v>
      </c>
      <c r="B10" s="28">
        <f t="shared" si="1"/>
        <v>607.44387052341597</v>
      </c>
      <c r="C10" s="63">
        <v>23313</v>
      </c>
      <c r="D10" s="26" t="s">
        <v>76</v>
      </c>
      <c r="E10" s="28">
        <v>258.26721763085402</v>
      </c>
      <c r="F10" s="64">
        <v>9912</v>
      </c>
      <c r="G10" s="26" t="s">
        <v>76</v>
      </c>
      <c r="H10" s="29">
        <f t="shared" si="2"/>
        <v>0.42517050572641873</v>
      </c>
      <c r="I10" s="29">
        <f t="shared" si="3"/>
        <v>0.58264754291088638</v>
      </c>
      <c r="J10" s="65">
        <v>14.8127</v>
      </c>
      <c r="K10" s="26" t="s">
        <v>50</v>
      </c>
    </row>
    <row r="11" spans="1:11" ht="15" customHeight="1" x14ac:dyDescent="0.2">
      <c r="A11" s="133" t="s">
        <v>7</v>
      </c>
      <c r="B11" s="28">
        <f t="shared" si="1"/>
        <v>605.35938934802573</v>
      </c>
      <c r="C11" s="63">
        <v>23233</v>
      </c>
      <c r="D11" s="26" t="s">
        <v>76</v>
      </c>
      <c r="E11" s="28">
        <v>419.71028466483011</v>
      </c>
      <c r="F11" s="64">
        <v>16108</v>
      </c>
      <c r="G11" s="26" t="s">
        <v>75</v>
      </c>
      <c r="H11" s="29">
        <f t="shared" si="2"/>
        <v>0.6933241509921233</v>
      </c>
      <c r="I11" s="29">
        <f t="shared" si="3"/>
        <v>0.9468610392664002</v>
      </c>
      <c r="J11" s="65">
        <v>13.9274</v>
      </c>
      <c r="K11" s="26" t="s">
        <v>51</v>
      </c>
    </row>
    <row r="12" spans="1:11" ht="15" customHeight="1" x14ac:dyDescent="0.2">
      <c r="A12" s="133" t="s">
        <v>70</v>
      </c>
      <c r="B12" s="28">
        <f t="shared" si="1"/>
        <v>594.07713498622593</v>
      </c>
      <c r="C12" s="63">
        <v>22800</v>
      </c>
      <c r="D12" s="26" t="s">
        <v>76</v>
      </c>
      <c r="E12" s="28">
        <v>397.43239210284662</v>
      </c>
      <c r="F12" s="64">
        <v>15253</v>
      </c>
      <c r="G12" s="26" t="s">
        <v>75</v>
      </c>
      <c r="H12" s="29">
        <f t="shared" si="2"/>
        <v>0.66899122807017541</v>
      </c>
      <c r="I12" s="29">
        <f t="shared" si="3"/>
        <v>0.89660239830707733</v>
      </c>
      <c r="J12" s="65">
        <v>21.769300000000001</v>
      </c>
      <c r="K12" s="26" t="s">
        <v>43</v>
      </c>
    </row>
    <row r="13" spans="1:11" ht="15" customHeight="1" x14ac:dyDescent="0.2">
      <c r="A13" s="133" t="s">
        <v>4</v>
      </c>
      <c r="B13" s="28">
        <f t="shared" si="1"/>
        <v>587.6934113865932</v>
      </c>
      <c r="C13" s="63">
        <v>22555</v>
      </c>
      <c r="D13" s="26" t="s">
        <v>76</v>
      </c>
      <c r="E13" s="28">
        <v>254.64543158861341</v>
      </c>
      <c r="F13" s="64">
        <v>9773</v>
      </c>
      <c r="G13" s="26" t="s">
        <v>76</v>
      </c>
      <c r="H13" s="29">
        <f t="shared" si="2"/>
        <v>0.43329638661050762</v>
      </c>
      <c r="I13" s="29">
        <f t="shared" si="3"/>
        <v>0.57447683987773335</v>
      </c>
      <c r="J13" s="65">
        <v>13.0741</v>
      </c>
      <c r="K13" s="26" t="s">
        <v>51</v>
      </c>
    </row>
    <row r="14" spans="1:11" ht="15" customHeight="1" x14ac:dyDescent="0.2">
      <c r="A14" s="133" t="s">
        <v>71</v>
      </c>
      <c r="B14" s="28">
        <f t="shared" si="1"/>
        <v>527.60824150596875</v>
      </c>
      <c r="C14" s="63">
        <v>20249</v>
      </c>
      <c r="D14" s="26" t="s">
        <v>76</v>
      </c>
      <c r="E14" s="28">
        <v>282.49931129476585</v>
      </c>
      <c r="F14" s="64">
        <v>10842</v>
      </c>
      <c r="G14" s="26" t="s">
        <v>76</v>
      </c>
      <c r="H14" s="29">
        <f t="shared" si="2"/>
        <v>0.53543384858511534</v>
      </c>
      <c r="I14" s="29">
        <f t="shared" si="3"/>
        <v>0.63731483658593935</v>
      </c>
      <c r="J14" s="65">
        <v>14.505699999999999</v>
      </c>
      <c r="K14" s="26" t="s">
        <v>51</v>
      </c>
    </row>
  </sheetData>
  <mergeCells count="1">
    <mergeCell ref="A1:J1"/>
  </mergeCells>
  <pageMargins left="0.25" right="0.25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CCRS 2015</vt:lpstr>
      <vt:lpstr>prs 2015</vt:lpstr>
      <vt:lpstr>CCRS 2016</vt:lpstr>
      <vt:lpstr>PRS 2016</vt:lpstr>
      <vt:lpstr>ccrs 17</vt:lpstr>
      <vt:lpstr>ccrs 18</vt:lpstr>
      <vt:lpstr>prs 18</vt:lpstr>
      <vt:lpstr>ccrs 19</vt:lpstr>
      <vt:lpstr>prs 19</vt:lpstr>
      <vt:lpstr>PRS 2020</vt:lpstr>
      <vt:lpstr>CRS 2020</vt:lpstr>
      <vt:lpstr>Sheet7</vt:lpstr>
    </vt:vector>
  </TitlesOfParts>
  <Company>NCSU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Fernandez</dc:creator>
  <cp:lastModifiedBy>Microsoft Office User</cp:lastModifiedBy>
  <cp:lastPrinted>2019-11-25T20:49:50Z</cp:lastPrinted>
  <dcterms:created xsi:type="dcterms:W3CDTF">2016-08-16T12:15:22Z</dcterms:created>
  <dcterms:modified xsi:type="dcterms:W3CDTF">2020-07-15T16:09:00Z</dcterms:modified>
</cp:coreProperties>
</file>